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noler-my.sharepoint.com/personal/agal_econoler_com/Documents/Bureau/"/>
    </mc:Choice>
  </mc:AlternateContent>
  <xr:revisionPtr revIDLastSave="0" documentId="8_{DE89389B-92A8-4675-9A47-87365B104F60}" xr6:coauthVersionLast="47" xr6:coauthVersionMax="47" xr10:uidLastSave="{00000000-0000-0000-0000-000000000000}"/>
  <bookViews>
    <workbookView xWindow="28680" yWindow="-120" windowWidth="29040" windowHeight="15840" firstSheet="5" activeTab="11" xr2:uid="{00000000-000D-0000-FFFF-FFFF00000000}"/>
  </bookViews>
  <sheets>
    <sheet name="List" sheetId="2" r:id="rId1"/>
    <sheet name="Heat pumps - Air-to-Water type" sheetId="10" r:id="rId2"/>
    <sheet name="VRF " sheetId="9" r:id="rId3"/>
    <sheet name="Lighting" sheetId="7" r:id="rId4"/>
    <sheet name="Solar PV Inverters" sheetId="5" r:id="rId5"/>
    <sheet name="Small-sized Hot Water Boilers" sheetId="1" r:id="rId6"/>
    <sheet name="Chillers" sheetId="3" r:id="rId7"/>
    <sheet name="Batteries" sheetId="8" r:id="rId8"/>
    <sheet name="Solar PV Modules" sheetId="6" r:id="rId9"/>
    <sheet name="Refrigerator" sheetId="12" r:id="rId10"/>
    <sheet name="Washing Machine" sheetId="11" r:id="rId11"/>
    <sheet name="Dishwasher" sheetId="13" r:id="rId12"/>
    <sheet name="Dryer" sheetId="14" r:id="rId13"/>
  </sheets>
  <definedNames>
    <definedName name="_ftn12" localSheetId="1">'Heat pumps - Air-to-Water type'!#REF!</definedName>
    <definedName name="_ftn13" localSheetId="1">'Heat pumps - Air-to-Water type'!#REF!</definedName>
    <definedName name="_ftn14" localSheetId="1">'Heat pumps - Air-to-Water type'!#REF!</definedName>
    <definedName name="_ftn3" localSheetId="3">Lighting!$B$29</definedName>
    <definedName name="_ftn4" localSheetId="3">Lighting!$B$30</definedName>
    <definedName name="_ftnref1" localSheetId="3">Lighting!$I$8</definedName>
    <definedName name="_ftnref10" localSheetId="1">'Heat pumps - Air-to-Water type'!#REF!</definedName>
    <definedName name="_ftnref11" localSheetId="1">'Heat pumps - Air-to-Water type'!#REF!</definedName>
    <definedName name="_ftnref12" localSheetId="1">'Heat pumps - Air-to-Water type'!#REF!</definedName>
    <definedName name="_ftnref13" localSheetId="1">'Heat pumps - Air-to-Water type'!#REF!</definedName>
    <definedName name="_ftnref14" localSheetId="1">'Heat pumps - Air-to-Water type'!#REF!</definedName>
    <definedName name="_ftnref15" localSheetId="1">'Heat pumps - Air-to-Water type'!#REF!</definedName>
    <definedName name="_ftnref16" localSheetId="1">'Heat pumps - Air-to-Water type'!#REF!</definedName>
    <definedName name="_ftnref2" localSheetId="3">Lighting!$I$9</definedName>
    <definedName name="_ftnref3" localSheetId="3">Lighting!$I$10</definedName>
    <definedName name="_ftnref4" localSheetId="3">Lighting!$I$11</definedName>
    <definedName name="_ftnref5" localSheetId="3">Lighting!$I$12</definedName>
    <definedName name="_ftnref6" localSheetId="1">'Heat pumps - Air-to-Water type'!#REF!</definedName>
    <definedName name="_ftnref7" localSheetId="1">'Heat pumps - Air-to-Water type'!#REF!</definedName>
    <definedName name="_ftnref8" localSheetId="1">'Heat pumps - Air-to-Water type'!#REF!</definedName>
    <definedName name="_ftnref9" localSheetId="1">'Heat pumps - Air-to-Water type'!#REF!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14" l="1"/>
  <c r="A22" i="14"/>
  <c r="A21" i="14"/>
  <c r="A20" i="14"/>
  <c r="O19" i="14"/>
  <c r="A18" i="14"/>
  <c r="A15" i="14"/>
  <c r="A14" i="14"/>
  <c r="P12" i="14"/>
  <c r="Q12" i="14" s="1"/>
  <c r="A12" i="14"/>
  <c r="A11" i="14"/>
  <c r="A10" i="14"/>
  <c r="A7" i="14"/>
  <c r="A4" i="14"/>
  <c r="H3" i="14"/>
  <c r="I3" i="14" s="1"/>
  <c r="J3" i="14" s="1"/>
  <c r="H2" i="14"/>
  <c r="I2" i="14" s="1"/>
  <c r="J2" i="14" s="1"/>
  <c r="A23" i="13"/>
  <c r="A22" i="13"/>
  <c r="A21" i="13"/>
  <c r="A20" i="13"/>
  <c r="O19" i="13"/>
  <c r="A18" i="13"/>
  <c r="A15" i="13"/>
  <c r="A14" i="13"/>
  <c r="Q12" i="13"/>
  <c r="P12" i="13"/>
  <c r="A12" i="13"/>
  <c r="A11" i="13"/>
  <c r="A10" i="13"/>
  <c r="A7" i="13"/>
  <c r="A4" i="13"/>
  <c r="H3" i="13"/>
  <c r="I3" i="13" s="1"/>
  <c r="J3" i="13" s="1"/>
  <c r="H2" i="13"/>
  <c r="I2" i="13" s="1"/>
  <c r="J2" i="13" s="1"/>
  <c r="I17" i="12"/>
  <c r="J17" i="12" s="1"/>
  <c r="K17" i="12" s="1"/>
  <c r="I18" i="12"/>
  <c r="J18" i="12"/>
  <c r="K18" i="12"/>
  <c r="I19" i="12"/>
  <c r="J19" i="12"/>
  <c r="K19" i="12" s="1"/>
  <c r="I20" i="12"/>
  <c r="J20" i="12" s="1"/>
  <c r="K20" i="12" s="1"/>
  <c r="I21" i="12"/>
  <c r="J21" i="12"/>
  <c r="K21" i="12"/>
  <c r="I22" i="12"/>
  <c r="J22" i="12" s="1"/>
  <c r="K22" i="12" s="1"/>
  <c r="I23" i="12"/>
  <c r="J23" i="12"/>
  <c r="K23" i="12"/>
  <c r="I24" i="12"/>
  <c r="J24" i="12"/>
  <c r="K24" i="12"/>
  <c r="I25" i="12"/>
  <c r="J25" i="12" s="1"/>
  <c r="K25" i="12" s="1"/>
  <c r="I26" i="12"/>
  <c r="J26" i="12"/>
  <c r="K26" i="12"/>
  <c r="I27" i="12"/>
  <c r="J27" i="12" s="1"/>
  <c r="K27" i="12" s="1"/>
  <c r="I28" i="12"/>
  <c r="J28" i="12"/>
  <c r="K28" i="12"/>
  <c r="I15" i="12"/>
  <c r="O19" i="11" l="1"/>
  <c r="I4" i="11"/>
  <c r="Q12" i="11"/>
  <c r="P1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" i="11"/>
  <c r="I3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" i="11"/>
  <c r="I2" i="11" s="1"/>
  <c r="K15" i="12"/>
  <c r="K16" i="12"/>
  <c r="J13" i="12"/>
  <c r="K13" i="12" s="1"/>
  <c r="J15" i="12"/>
  <c r="I13" i="12"/>
  <c r="I14" i="12"/>
  <c r="J14" i="12" s="1"/>
  <c r="K14" i="12" s="1"/>
  <c r="I16" i="12"/>
  <c r="J16" i="12" s="1"/>
  <c r="I12" i="12" l="1"/>
  <c r="J12" i="12" s="1"/>
  <c r="K12" i="12" s="1"/>
  <c r="A12" i="12"/>
  <c r="I11" i="12"/>
  <c r="J11" i="12" s="1"/>
  <c r="K11" i="12" s="1"/>
  <c r="A11" i="12"/>
  <c r="I10" i="12"/>
  <c r="J10" i="12" s="1"/>
  <c r="K10" i="12" s="1"/>
  <c r="A10" i="12"/>
  <c r="I9" i="12"/>
  <c r="J9" i="12" s="1"/>
  <c r="K9" i="12" s="1"/>
  <c r="A9" i="12"/>
  <c r="I8" i="12"/>
  <c r="J8" i="12" s="1"/>
  <c r="K8" i="12" s="1"/>
  <c r="A8" i="12"/>
  <c r="I7" i="12"/>
  <c r="J7" i="12" s="1"/>
  <c r="K7" i="12" s="1"/>
  <c r="A7" i="12"/>
  <c r="I6" i="12"/>
  <c r="J6" i="12" s="1"/>
  <c r="K6" i="12" s="1"/>
  <c r="A6" i="12"/>
  <c r="I5" i="12"/>
  <c r="J5" i="12" s="1"/>
  <c r="K5" i="12" s="1"/>
  <c r="A5" i="12"/>
  <c r="I4" i="12"/>
  <c r="J4" i="12" s="1"/>
  <c r="K4" i="12" s="1"/>
  <c r="A4" i="12"/>
  <c r="I3" i="12"/>
  <c r="J3" i="12" s="1"/>
  <c r="K3" i="12" s="1"/>
  <c r="A3" i="12"/>
  <c r="I2" i="12"/>
  <c r="J2" i="12" s="1"/>
  <c r="K2" i="12" s="1"/>
  <c r="A2" i="12"/>
  <c r="A16" i="12" l="1"/>
  <c r="A15" i="12"/>
  <c r="A14" i="12"/>
  <c r="A13" i="12"/>
  <c r="A23" i="11"/>
  <c r="A22" i="11"/>
  <c r="A21" i="11"/>
  <c r="A20" i="11"/>
  <c r="A18" i="11"/>
  <c r="A15" i="11"/>
  <c r="A14" i="11"/>
  <c r="A12" i="11"/>
  <c r="A11" i="11"/>
  <c r="A10" i="11"/>
  <c r="A7" i="11"/>
  <c r="A4" i="11"/>
  <c r="A589" i="5" l="1"/>
  <c r="A588" i="5"/>
  <c r="A530" i="5"/>
  <c r="A531" i="5" s="1"/>
  <c r="A18" i="8" l="1"/>
  <c r="A17" i="8"/>
  <c r="A15" i="8" l="1"/>
  <c r="A16" i="8"/>
  <c r="A14" i="8" l="1"/>
  <c r="A5" i="8" l="1"/>
  <c r="A6" i="8"/>
  <c r="A7" i="8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l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K87" i="9"/>
  <c r="A525" i="5" l="1"/>
  <c r="A3" i="8"/>
  <c r="A4" i="8" s="1"/>
  <c r="A8" i="8" s="1"/>
  <c r="A9" i="8" s="1"/>
  <c r="A10" i="8" s="1"/>
  <c r="A11" i="8" s="1"/>
  <c r="A12" i="8" s="1"/>
  <c r="A13" i="8" s="1"/>
  <c r="A526" i="5" l="1"/>
  <c r="A527" i="5" s="1"/>
  <c r="A528" i="5" s="1"/>
  <c r="A529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l="1"/>
  <c r="A569" i="5" s="1"/>
  <c r="A570" i="5" s="1"/>
  <c r="A571" i="5" s="1"/>
  <c r="A572" i="5" s="1"/>
  <c r="A573" i="5" l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</calcChain>
</file>

<file path=xl/sharedStrings.xml><?xml version="1.0" encoding="utf-8"?>
<sst xmlns="http://schemas.openxmlformats.org/spreadsheetml/2006/main" count="3133" uniqueCount="1573">
  <si>
    <t>List</t>
  </si>
  <si>
    <t>Small-sized Hot Water Boilers</t>
  </si>
  <si>
    <t>Chillers</t>
  </si>
  <si>
    <t>VRF</t>
  </si>
  <si>
    <t>Inverters</t>
  </si>
  <si>
    <t>Modules</t>
  </si>
  <si>
    <t>Batteries</t>
  </si>
  <si>
    <t>Lighting</t>
  </si>
  <si>
    <t>Heat pumps</t>
  </si>
  <si>
    <t>Equipment Type</t>
  </si>
  <si>
    <t>Brand</t>
  </si>
  <si>
    <t>Type</t>
  </si>
  <si>
    <t>Model</t>
  </si>
  <si>
    <t>Nominal Capacity Range</t>
  </si>
  <si>
    <t>Efficiency</t>
  </si>
  <si>
    <t>(kW)</t>
  </si>
  <si>
    <t>COP</t>
  </si>
  <si>
    <t>SSCEE</t>
  </si>
  <si>
    <t>SSHEE</t>
  </si>
  <si>
    <t>HVAC - Cooling Systems</t>
  </si>
  <si>
    <t>Split AC and Heat Pumps</t>
  </si>
  <si>
    <t xml:space="preserve">Split AC &amp; Heat Pumps; Aerothermal energy   </t>
  </si>
  <si>
    <t>Air-to-water type</t>
  </si>
  <si>
    <t>Heat pump space heaters; heat pump combination heaters</t>
  </si>
  <si>
    <t>Heat pump, swimming pools, spa</t>
  </si>
  <si>
    <t>Wotech</t>
  </si>
  <si>
    <t xml:space="preserve">BR-A Series, </t>
  </si>
  <si>
    <t>WBR-26.0</t>
  </si>
  <si>
    <t>25.28</t>
  </si>
  <si>
    <t>5.77</t>
  </si>
  <si>
    <t>WBR-31.0</t>
  </si>
  <si>
    <t>30.37</t>
  </si>
  <si>
    <t>5.75</t>
  </si>
  <si>
    <t>BR-A1 Series</t>
  </si>
  <si>
    <t>WBR-45.0</t>
  </si>
  <si>
    <t>44.2</t>
  </si>
  <si>
    <t>5.9</t>
  </si>
  <si>
    <t>WBR-55.0</t>
  </si>
  <si>
    <t>52.2</t>
  </si>
  <si>
    <t>WBR-90.0</t>
  </si>
  <si>
    <t>76.3</t>
  </si>
  <si>
    <t>5.21</t>
  </si>
  <si>
    <t>WBR-135.0</t>
  </si>
  <si>
    <t>117.6</t>
  </si>
  <si>
    <t>5.17</t>
  </si>
  <si>
    <t>WBR-200.0</t>
  </si>
  <si>
    <t>203.56</t>
  </si>
  <si>
    <t>5.13</t>
  </si>
  <si>
    <t>Heat pump, high temperature output</t>
  </si>
  <si>
    <t>BC-Series (up to 60°C heating, floor and radiator heating)</t>
  </si>
  <si>
    <t>WBC-22</t>
  </si>
  <si>
    <t>21.6</t>
  </si>
  <si>
    <t>4.3</t>
  </si>
  <si>
    <t>WBC-30</t>
  </si>
  <si>
    <t>29.5</t>
  </si>
  <si>
    <t>WBC-44</t>
  </si>
  <si>
    <t>43.5</t>
  </si>
  <si>
    <t>WBC-50</t>
  </si>
  <si>
    <t>48.5</t>
  </si>
  <si>
    <t>WBC-65</t>
  </si>
  <si>
    <t>64.5</t>
  </si>
  <si>
    <t>WBC-90</t>
  </si>
  <si>
    <t>89.6</t>
  </si>
  <si>
    <t>WBC-19.5</t>
  </si>
  <si>
    <t>19.5</t>
  </si>
  <si>
    <t>WBC-39.5</t>
  </si>
  <si>
    <t>39.5</t>
  </si>
  <si>
    <t>WBC-80.0</t>
  </si>
  <si>
    <t>Low-temperature heat pumps</t>
  </si>
  <si>
    <t>Sub Category</t>
  </si>
  <si>
    <t>Seasonal Efficiency According to EU Ecodesign 2016/2281</t>
  </si>
  <si>
    <t>Split AC &amp; Heat Pumps; Aerothermal energy</t>
  </si>
  <si>
    <t>Air-to-air type</t>
  </si>
  <si>
    <t>VRF – Heat pump
&gt; 12 kW (Commercial size)</t>
  </si>
  <si>
    <t>Non-continuous heating</t>
  </si>
  <si>
    <t>Daikin</t>
  </si>
  <si>
    <t>VRV IV Heat Pump</t>
  </si>
  <si>
    <t>RXYQ8T</t>
  </si>
  <si>
    <t>22.4 (8 HP)</t>
  </si>
  <si>
    <t>RXYQ10T</t>
  </si>
  <si>
    <t>28.0 (10 HP)</t>
  </si>
  <si>
    <t>RXYQ12T</t>
  </si>
  <si>
    <t>33.5 (12 HP)</t>
  </si>
  <si>
    <t>RXYQ14T</t>
  </si>
  <si>
    <t>40.0 (14 HP)</t>
  </si>
  <si>
    <t>RXYQ16T</t>
  </si>
  <si>
    <t>45.0 (16 HP)</t>
  </si>
  <si>
    <t>RXYQ18T</t>
  </si>
  <si>
    <t>50.4 (18 HP)</t>
  </si>
  <si>
    <t>RXYQ20T</t>
  </si>
  <si>
    <t>52.0 (20 HP)</t>
  </si>
  <si>
    <t>RXYQ22T</t>
  </si>
  <si>
    <t>61.5 (22 HP)</t>
  </si>
  <si>
    <t>RXYQ24T</t>
  </si>
  <si>
    <t>67.4 (24 HP)</t>
  </si>
  <si>
    <t>RXYQ26T</t>
  </si>
  <si>
    <t>73.5 (26 HP)</t>
  </si>
  <si>
    <t>RXYQ28T</t>
  </si>
  <si>
    <t>78.5 (28 HP)</t>
  </si>
  <si>
    <t>RXYQ30T</t>
  </si>
  <si>
    <t>83.9 (30 HP)</t>
  </si>
  <si>
    <t>RXYQ32T</t>
  </si>
  <si>
    <t>90.0 (32 HP)</t>
  </si>
  <si>
    <t>RXYQ34T</t>
  </si>
  <si>
    <t>95.4 (34 HP)</t>
  </si>
  <si>
    <t>RXYQ36T</t>
  </si>
  <si>
    <t>97.0 (36 HP)</t>
  </si>
  <si>
    <t>RXYQ38T</t>
  </si>
  <si>
    <t>102.4 (38 HP)</t>
  </si>
  <si>
    <t>RXYQ40T</t>
  </si>
  <si>
    <t>111.9 (40 HP)</t>
  </si>
  <si>
    <t>RXYQ42T</t>
  </si>
  <si>
    <t>118.0 (42 HP)</t>
  </si>
  <si>
    <t>RXYQ44T</t>
  </si>
  <si>
    <t>123.5 (44 HP)</t>
  </si>
  <si>
    <t>RXYQ46T</t>
  </si>
  <si>
    <t>130.0 (46 HP)</t>
  </si>
  <si>
    <t>RXYQ48T</t>
  </si>
  <si>
    <t>135.0 (48 HP)</t>
  </si>
  <si>
    <t>RXYQ50T</t>
  </si>
  <si>
    <t>140.4 (50 HP)</t>
  </si>
  <si>
    <t>RXYQ52T</t>
  </si>
  <si>
    <t>145.8 (52 HP)</t>
  </si>
  <si>
    <t>RXYQ54T</t>
  </si>
  <si>
    <t>151.2 (54 HP)</t>
  </si>
  <si>
    <t>Continuous heating</t>
  </si>
  <si>
    <t>VRV IV heat pump Continuous Heating</t>
  </si>
  <si>
    <t>RYYQ8T</t>
  </si>
  <si>
    <t>RYYQ10T</t>
  </si>
  <si>
    <t>RYYQ12T</t>
  </si>
  <si>
    <t>RYYQ14T</t>
  </si>
  <si>
    <t>RYYQ16T</t>
  </si>
  <si>
    <t>RYYQ18T</t>
  </si>
  <si>
    <t>RYYQ20T</t>
  </si>
  <si>
    <t>RYYQ22T</t>
  </si>
  <si>
    <t>RYYQ24T</t>
  </si>
  <si>
    <t>RYYQ26T</t>
  </si>
  <si>
    <t>RYYQ28T</t>
  </si>
  <si>
    <t>RYYQ30T</t>
  </si>
  <si>
    <t>RYYQ32T</t>
  </si>
  <si>
    <t>RYYQ34T</t>
  </si>
  <si>
    <t>RYYQ36T</t>
  </si>
  <si>
    <t>RYYQ38T</t>
  </si>
  <si>
    <t>RYYQ40T</t>
  </si>
  <si>
    <t>RYYQ42T</t>
  </si>
  <si>
    <t>RYYQ44T</t>
  </si>
  <si>
    <t>RYYQ46T</t>
  </si>
  <si>
    <t>RYYQ48T</t>
  </si>
  <si>
    <t>RYYQ50T</t>
  </si>
  <si>
    <t>RYYQ52T</t>
  </si>
  <si>
    <t>RYYQ54T</t>
  </si>
  <si>
    <t>Air cooled – Heat Recovery</t>
  </si>
  <si>
    <t>VRV IV Condensing Units – Heat Recovery</t>
  </si>
  <si>
    <t>REYQ8T</t>
  </si>
  <si>
    <t>REYQ10T</t>
  </si>
  <si>
    <t>REYQ12T</t>
  </si>
  <si>
    <t>REYQ14T</t>
  </si>
  <si>
    <t>REYQ16T</t>
  </si>
  <si>
    <t>REYQ18T</t>
  </si>
  <si>
    <t>REYQ20T</t>
  </si>
  <si>
    <t>55.9 (20 HP)</t>
  </si>
  <si>
    <t>REYQ22T</t>
  </si>
  <si>
    <t>REYQ24T</t>
  </si>
  <si>
    <t>REYQ26T</t>
  </si>
  <si>
    <t>REYQ28T</t>
  </si>
  <si>
    <t>REYQ30T</t>
  </si>
  <si>
    <t>REYQ32T</t>
  </si>
  <si>
    <t>REYQ34T</t>
  </si>
  <si>
    <t>REYQ36T</t>
  </si>
  <si>
    <t>REYQ38T</t>
  </si>
  <si>
    <t>106.3 (38 HP)</t>
  </si>
  <si>
    <t>REYQ40T</t>
  </si>
  <si>
    <t>REYQ42T</t>
  </si>
  <si>
    <t>REYQ44T</t>
  </si>
  <si>
    <t>REYQ46T</t>
  </si>
  <si>
    <t>REYQ48T</t>
  </si>
  <si>
    <t>Reversible</t>
  </si>
  <si>
    <t>CHIGO</t>
  </si>
  <si>
    <t>CMV-X+</t>
  </si>
  <si>
    <t>CMV-D252W/ZR1-BE</t>
  </si>
  <si>
    <t>25.2 kW</t>
  </si>
  <si>
    <t>CMV-D280W/ZR1-BE</t>
  </si>
  <si>
    <t>28.0 kW</t>
  </si>
  <si>
    <t>CMV-D335W/ZR1-BE</t>
  </si>
  <si>
    <t>33.5 kW</t>
  </si>
  <si>
    <t>CMV-D400W/ZR1-BE</t>
  </si>
  <si>
    <t>40.0 kW</t>
  </si>
  <si>
    <t>CMV-D450W/ZR1-BE</t>
  </si>
  <si>
    <t>45.0 kW</t>
  </si>
  <si>
    <t>CMV-D500W/ZR1-BE</t>
  </si>
  <si>
    <t>50.0 kW</t>
  </si>
  <si>
    <t>CMV-D560W/ZR1-BE</t>
  </si>
  <si>
    <t>56.0 kW</t>
  </si>
  <si>
    <t>CMV-D615W/ZR1-BE</t>
  </si>
  <si>
    <t>61.5 kW</t>
  </si>
  <si>
    <t>Samsung</t>
  </si>
  <si>
    <t>DVM S</t>
  </si>
  <si>
    <t>AM080JXVHGH</t>
  </si>
  <si>
    <t>AM100JXVHGH</t>
  </si>
  <si>
    <t>26.7 (10 HP)</t>
  </si>
  <si>
    <t>AM120JXVHGH</t>
  </si>
  <si>
    <t>AM140JXVHGH/ET</t>
  </si>
  <si>
    <t>AM160JXVHGH/ET</t>
  </si>
  <si>
    <t>44.8 (16 HP)</t>
  </si>
  <si>
    <t>AM180JXVHGH/ET</t>
  </si>
  <si>
    <t>49.1 (18 HP)</t>
  </si>
  <si>
    <t>AM200JXVHGH/ET</t>
  </si>
  <si>
    <t>53.4 (20 HP)</t>
  </si>
  <si>
    <t>AM220JXVHGH/ET</t>
  </si>
  <si>
    <t>60.3 (22 HP)</t>
  </si>
  <si>
    <t>Water-to-air type</t>
  </si>
  <si>
    <t>Water-cooled VRF</t>
  </si>
  <si>
    <t xml:space="preserve">VRV IV W+ Water Cooled Condensing Units </t>
  </si>
  <si>
    <t>RWEYQ8T9</t>
  </si>
  <si>
    <t>RWEYQ10T9</t>
  </si>
  <si>
    <t>RWEYQ12T9</t>
  </si>
  <si>
    <t>RWEYQ14T9</t>
  </si>
  <si>
    <t>RWEYQ16T</t>
  </si>
  <si>
    <t>RWEYQ18T</t>
  </si>
  <si>
    <t>RWEYQ20T</t>
  </si>
  <si>
    <t>RWEYQ22T</t>
  </si>
  <si>
    <t>RWEYQ24T</t>
  </si>
  <si>
    <t>67.2 (24 HP)</t>
  </si>
  <si>
    <t>RWEYQ26T</t>
  </si>
  <si>
    <t>71.5 (26 HP)</t>
  </si>
  <si>
    <t>RWEYQ28T</t>
  </si>
  <si>
    <t>75.8 (28 HP)</t>
  </si>
  <si>
    <t>RWEYQ30T</t>
  </si>
  <si>
    <t>83.5 (30 HP)</t>
  </si>
  <si>
    <t>RWEYQ32T</t>
  </si>
  <si>
    <t>RWEYQ34T</t>
  </si>
  <si>
    <t>95.0 (34 HP)</t>
  </si>
  <si>
    <t>RWEYQ36T</t>
  </si>
  <si>
    <t>101.0 (36 HP)</t>
  </si>
  <si>
    <t>RWEYQ38T</t>
  </si>
  <si>
    <t>106.0 (38 HP)</t>
  </si>
  <si>
    <t>RWEYQ40T</t>
  </si>
  <si>
    <t>112.0 (40 HP)</t>
  </si>
  <si>
    <t>RWEYQ42T</t>
  </si>
  <si>
    <r>
      <t>1</t>
    </r>
    <r>
      <rPr>
        <sz val="8"/>
        <color rgb="FF000000"/>
        <rFont val="Calibri"/>
        <family val="2"/>
        <scheme val="minor"/>
      </rPr>
      <t xml:space="preserve"> Costs from the manufacturer’s website (Europe) </t>
    </r>
  </si>
  <si>
    <t>EE and RE Technologies</t>
  </si>
  <si>
    <t>LEME Minimum Energy Performance</t>
  </si>
  <si>
    <t>International/European Reference Standards</t>
  </si>
  <si>
    <t>Comments</t>
  </si>
  <si>
    <t>Lighting Systems</t>
  </si>
  <si>
    <r>
      <t>Fixtures and Lamps</t>
    </r>
    <r>
      <rPr>
        <sz val="8"/>
        <color theme="1"/>
        <rFont val="Calibri"/>
        <family val="2"/>
        <scheme val="minor"/>
      </rPr>
      <t xml:space="preserve">  </t>
    </r>
  </si>
  <si>
    <t>Indoor LED lamps</t>
  </si>
  <si>
    <t>Application</t>
  </si>
  <si>
    <t>Description</t>
  </si>
  <si>
    <t>Product type</t>
  </si>
  <si>
    <t>LED replacement description</t>
  </si>
  <si>
    <t>-</t>
  </si>
  <si>
    <t xml:space="preserve">LEME corresponds to average efficiency found on the market in the US in 2016. </t>
  </si>
  <si>
    <t>Efficiency also depends on correlated colour temperature (CCT), colour rendering index (CRI), beam angle, luminance distribution, etc.</t>
  </si>
  <si>
    <t>A-type</t>
  </si>
  <si>
    <t>A-type lamp shapes with medium-screw base</t>
  </si>
  <si>
    <t>Lamp</t>
  </si>
  <si>
    <t>A-type replacement lamps</t>
  </si>
  <si>
    <t>90 lm/W</t>
  </si>
  <si>
    <t>Decorative</t>
  </si>
  <si>
    <t>Bullet, candle, flare, globe, and any other decorative lamp shapes, as well as integrated chandelier, single head pendant, wall sconce, lantern, and cove luminaire products.</t>
  </si>
  <si>
    <t>B, BA, C, CA, F and G replacement lamps</t>
  </si>
  <si>
    <t>80 lm/W</t>
  </si>
  <si>
    <t>Luminaire</t>
  </si>
  <si>
    <t xml:space="preserve">Integrated chandelier, single head pendant, wall sconce, lantern, and cove luminaires </t>
  </si>
  <si>
    <t>85 lm/W</t>
  </si>
  <si>
    <t>Directional</t>
  </si>
  <si>
    <t>Reflector (R), bulged reflector (BR), and parabolic reflector (PAR) lamps, as well as track heads and integrated track luminaires.</t>
  </si>
  <si>
    <t>PAR, BR, and R lamps</t>
  </si>
  <si>
    <t>Track heads and integrated track luminaires</t>
  </si>
  <si>
    <t>Small directional</t>
  </si>
  <si>
    <t>Multifaceted reflector (MR) lamps.</t>
  </si>
  <si>
    <t>MR16 lamps</t>
  </si>
  <si>
    <t>Downlighting</t>
  </si>
  <si>
    <t>Reflector (R), bulged reflector (BR), and parabolic reflector (PAR) lamps used for downlighting, as well as, retrofit kits and integrated downlight luminaires.</t>
  </si>
  <si>
    <t>Lamp &amp; Retrofit kits</t>
  </si>
  <si>
    <t xml:space="preserve">Downlight retrofit kits </t>
  </si>
  <si>
    <t>Recessed</t>
  </si>
  <si>
    <t>Integrated downlight luminaires</t>
  </si>
  <si>
    <t>Surface</t>
  </si>
  <si>
    <t>Pendant</t>
  </si>
  <si>
    <t>Linear fixtures</t>
  </si>
  <si>
    <t>Lamp replacements for T12, T8 and T5 fluorescent lamps, as well as retrofit kits and luminaires replacing traditional fluorescent fixtures (i.e., troffers, linear pendants, strip, wrap around, and undercabinet).</t>
  </si>
  <si>
    <t xml:space="preserve">Linear tube replacements </t>
  </si>
  <si>
    <t>110 lm/W</t>
  </si>
  <si>
    <t>Retrofit kit &amp; Luminaire</t>
  </si>
  <si>
    <t>Panels and recessed/surface-mounted troffer retrofit kits &amp; luminaires</t>
  </si>
  <si>
    <t>100 lm/W</t>
  </si>
  <si>
    <t>Low/High Bay</t>
  </si>
  <si>
    <t>High wattage lamp replacements as well as low and high bay integrated fixtures.</t>
  </si>
  <si>
    <t>High wattage lamp replacements</t>
  </si>
  <si>
    <t>105 lm/W</t>
  </si>
  <si>
    <t>High and low bay luminaires</t>
  </si>
  <si>
    <t>Outdoor LED lamps</t>
  </si>
  <si>
    <t>Parking Lot</t>
  </si>
  <si>
    <t>High wattage lamp replacements as well as luminaires used in parking lot and top deck parking garage illumination</t>
  </si>
  <si>
    <t>Lamps and luminaires</t>
  </si>
  <si>
    <t>Outdoor area/roadway lamps and Luminaires</t>
  </si>
  <si>
    <t>95 lm/W</t>
  </si>
  <si>
    <t>Parking garage</t>
  </si>
  <si>
    <t>Replacement lamps and luminaires for attached and stand-alone covered parking garages.</t>
  </si>
  <si>
    <t>Linear T8 tube replacements</t>
  </si>
  <si>
    <t>Integrated parking garage luminaires</t>
  </si>
  <si>
    <t>Building exterior</t>
  </si>
  <si>
    <t>Lamps and luminaires installed in façade, spot, architectural, flood, wall pack, bollard and step/path applications. Not including solar cell products</t>
  </si>
  <si>
    <t xml:space="preserve">Spot and flood lights, architectural wall pack, and step/path lamps and luminaires </t>
  </si>
  <si>
    <t xml:space="preserve"> 95 lm/W</t>
  </si>
  <si>
    <t>#</t>
  </si>
  <si>
    <t>Manufacturer</t>
  </si>
  <si>
    <t>POWER AC KW</t>
  </si>
  <si>
    <t>POWER AC
KVA</t>
  </si>
  <si>
    <t>SMA Technologie AG</t>
  </si>
  <si>
    <t>SB 700</t>
  </si>
  <si>
    <t>SB 1100</t>
  </si>
  <si>
    <t>SB 1200</t>
  </si>
  <si>
    <t>SB 1700</t>
  </si>
  <si>
    <t>SB 2500</t>
  </si>
  <si>
    <t>SB 3000</t>
  </si>
  <si>
    <t>SB 3300</t>
  </si>
  <si>
    <t>SB 3800</t>
  </si>
  <si>
    <t>SMC-4600 A</t>
  </si>
  <si>
    <t>SMC-5000 A</t>
  </si>
  <si>
    <t>SMC-6000 A</t>
  </si>
  <si>
    <t>SB 1300 TL-10</t>
  </si>
  <si>
    <t>SB 1600 TL-10</t>
  </si>
  <si>
    <t>SB 2100 TL</t>
  </si>
  <si>
    <t>SB 3000 TL</t>
  </si>
  <si>
    <t>SB 4000 TL</t>
  </si>
  <si>
    <t>SB 5000 TL</t>
  </si>
  <si>
    <t>SMC 6000 TL</t>
  </si>
  <si>
    <t>SMC 7000 TL</t>
  </si>
  <si>
    <t>SMC 8000 TL</t>
  </si>
  <si>
    <t>SMC 9000 TL</t>
  </si>
  <si>
    <t>SMC 10000 TL</t>
  </si>
  <si>
    <t>SMC 11000 TL</t>
  </si>
  <si>
    <t>SMC 7000 HV</t>
  </si>
  <si>
    <t>Sunny Boy 2000 HF-30</t>
  </si>
  <si>
    <t>Sunny Boy 2500HF-30</t>
  </si>
  <si>
    <t>Sunny Boy 3000HF-30</t>
  </si>
  <si>
    <t>Sunny Boy 3.0/3.6/4.0/5.0</t>
  </si>
  <si>
    <t>3.0-5.0</t>
  </si>
  <si>
    <t>STP5000TL</t>
  </si>
  <si>
    <t>STP6000TL</t>
  </si>
  <si>
    <t>STP7000TL</t>
  </si>
  <si>
    <t>STP8000TL</t>
  </si>
  <si>
    <t>STP9000TL</t>
  </si>
  <si>
    <t>STP10000TL</t>
  </si>
  <si>
    <t>STP12000TL</t>
  </si>
  <si>
    <t>STP15000TL</t>
  </si>
  <si>
    <t>STP17000TL</t>
  </si>
  <si>
    <t>STP17000TL-10/V0161</t>
  </si>
  <si>
    <t>STP 8000TL-10</t>
  </si>
  <si>
    <t>STP 10000TL-10</t>
  </si>
  <si>
    <t>STP 12000TL-10</t>
  </si>
  <si>
    <t>STP 15000TL-10</t>
  </si>
  <si>
    <t>STP 15000TLHE-10</t>
  </si>
  <si>
    <t>STP 15000TLEE-10</t>
  </si>
  <si>
    <t>STP17000TL-10</t>
  </si>
  <si>
    <t>STP 20000TLEE-10</t>
  </si>
  <si>
    <t>Sunny Tripower STP 8000TL-10</t>
  </si>
  <si>
    <t>WTP 5000 TL-20</t>
  </si>
  <si>
    <t>WTP 6000 TL-20</t>
  </si>
  <si>
    <t>WTP 7000 TL-20</t>
  </si>
  <si>
    <t>WTP 8000 TL-20</t>
  </si>
  <si>
    <t>WTP 9000 TL-20</t>
  </si>
  <si>
    <t>SCXXXCP</t>
  </si>
  <si>
    <t>KW 880-550</t>
  </si>
  <si>
    <t>SB 2500 TLST-21</t>
  </si>
  <si>
    <t>SB 3000 TL-21</t>
  </si>
  <si>
    <t>SB 3600 TL-21</t>
  </si>
  <si>
    <t>SB 4000 TL-21</t>
  </si>
  <si>
    <t>SB 5000 TL-21</t>
  </si>
  <si>
    <t>SMA Solar Technology AG</t>
  </si>
  <si>
    <t>STP 5000TL-20</t>
  </si>
  <si>
    <t>STP 6000TL-20</t>
  </si>
  <si>
    <t>STP 7000TL-20</t>
  </si>
  <si>
    <t>STP 8000TL-20</t>
  </si>
  <si>
    <t>STP 9000TL-20</t>
  </si>
  <si>
    <t>STP 10000TL-20</t>
  </si>
  <si>
    <t>STP 12000TL-20</t>
  </si>
  <si>
    <t>STP 25000TL-30</t>
  </si>
  <si>
    <t>STP 20000TL-30</t>
  </si>
  <si>
    <t>MLX 60</t>
  </si>
  <si>
    <t>STP 50-40</t>
  </si>
  <si>
    <t>STP 60-10</t>
  </si>
  <si>
    <t>FLX Pro 15</t>
  </si>
  <si>
    <t>FLX Pro 17</t>
  </si>
  <si>
    <t>SB5.0-1AV-40</t>
  </si>
  <si>
    <t>SB4.0-1AV-40</t>
  </si>
  <si>
    <t>SB3.6-1AV-40</t>
  </si>
  <si>
    <t>SB3.0-1AV-40</t>
  </si>
  <si>
    <t>SHP 75-10</t>
  </si>
  <si>
    <t>SUNNY TRIPOWER CORE 1</t>
  </si>
  <si>
    <t>Kaco new energy GmbH</t>
  </si>
  <si>
    <t>Powador 6.0TL3-INT-A</t>
  </si>
  <si>
    <t>Powador 7.8TL3-INT-A</t>
  </si>
  <si>
    <t>Powador 9.0TL3-INT-A</t>
  </si>
  <si>
    <t>Powador 20.0TL3-INT-A</t>
  </si>
  <si>
    <t>Kaco</t>
  </si>
  <si>
    <t>Powador 1501xi</t>
  </si>
  <si>
    <t>Powador 3501xi</t>
  </si>
  <si>
    <t>Powador 4501xi</t>
  </si>
  <si>
    <t>Powador 6400xi</t>
  </si>
  <si>
    <t>Powador 6400 supreme</t>
  </si>
  <si>
    <t>Powador 7200xi</t>
  </si>
  <si>
    <t>Powador 7200 supreme</t>
  </si>
  <si>
    <t>Powador 8000xi</t>
  </si>
  <si>
    <t>TS 22 LV</t>
  </si>
  <si>
    <t>TS 24 HV</t>
  </si>
  <si>
    <t>XP- 77</t>
  </si>
  <si>
    <t>XP-350</t>
  </si>
  <si>
    <t>10.0TL3</t>
  </si>
  <si>
    <t>12.0TL3</t>
  </si>
  <si>
    <t>14.0TL3</t>
  </si>
  <si>
    <t>18.0TL3</t>
  </si>
  <si>
    <t>XP100HV</t>
  </si>
  <si>
    <t>XP200HV</t>
  </si>
  <si>
    <t>XP250HV</t>
  </si>
  <si>
    <t>XP200HVTL</t>
  </si>
  <si>
    <t>XP250HVTL</t>
  </si>
  <si>
    <t>XP350HVTL</t>
  </si>
  <si>
    <t>Kaco New Energy GmbH</t>
  </si>
  <si>
    <t>39.0 TL3-XL-INT</t>
  </si>
  <si>
    <t>37.5 TL3-XL-INT</t>
  </si>
  <si>
    <t>36.0 TL3-XL-INT</t>
  </si>
  <si>
    <t>33.0 TL3-XL-AU/IL</t>
  </si>
  <si>
    <t>30.0 TL3-XL-INT</t>
  </si>
  <si>
    <t>Powador 10.0TL3-INT-A</t>
  </si>
  <si>
    <t>Powador 12.0TL3-INT</t>
  </si>
  <si>
    <t>Powador 14.0TL3-INT</t>
  </si>
  <si>
    <t>Powador 18.0TL3-INT</t>
  </si>
  <si>
    <t>Powader 60.0 TL3</t>
  </si>
  <si>
    <t>BluePlanet 5 TL3 M2 WM OD IIG0</t>
  </si>
  <si>
    <t>BluePlanet 6.5 TL3 M2 WM OD IIG0</t>
  </si>
  <si>
    <t>BluePlanet 7.5 TL3 M2 WM OD IIG0</t>
  </si>
  <si>
    <t>BluePlanet 8.6 TL3 M2 WM OD IIG0</t>
  </si>
  <si>
    <t>BluePlanet 9 TL3 M2 WM OD IIG0</t>
  </si>
  <si>
    <t>BluePlanet 10 TL3 M2 WM OD IIG0</t>
  </si>
  <si>
    <t xml:space="preserve">BluePlanet 15-20 TL3 </t>
  </si>
  <si>
    <t>15-20</t>
  </si>
  <si>
    <t>BluePlanet 50 TL3 M1 WM OD IIGM</t>
  </si>
  <si>
    <t>BluePlanet 50 TL3 M1 WM OD IIGB</t>
  </si>
  <si>
    <t>BluePlanet 50 TL3 M1 WM OD IIGX</t>
  </si>
  <si>
    <t xml:space="preserve">Powador 12.0TL3-INT     </t>
  </si>
  <si>
    <t xml:space="preserve">Powador 14.0TL3-INT     </t>
  </si>
  <si>
    <t xml:space="preserve">Powador 18.0TL3-INT     </t>
  </si>
  <si>
    <t>Powador 20.0TL3-INT</t>
  </si>
  <si>
    <t>Blueplanet 20.0 TL3 M2 WM OD IIG0</t>
  </si>
  <si>
    <t xml:space="preserve">Powador 30.0 TL3 - M - INT </t>
  </si>
  <si>
    <t xml:space="preserve">Powador 30.0 TL3 - XL - INT </t>
  </si>
  <si>
    <t>Powador 30.0 TL3 - XL - INT - SPD 1+2</t>
  </si>
  <si>
    <t>Powador 30.0 TL3 - XL - F - INT</t>
  </si>
  <si>
    <t>Powador 30.0 TL3 - XL - F - SPD 1+2</t>
  </si>
  <si>
    <t xml:space="preserve">Powador 33.0 TL3 - M - INT </t>
  </si>
  <si>
    <t xml:space="preserve">Powador 33.0 TL3 - XL - INT </t>
  </si>
  <si>
    <t>Powador 33.0 TL3 - XL - INT - SPD 1+2</t>
  </si>
  <si>
    <t>Powador 33.0 TL3 - XL - F - INT</t>
  </si>
  <si>
    <t>Powador 33.0 TL3 - XL - F - SPD 1+2</t>
  </si>
  <si>
    <t xml:space="preserve">Powador 36.0 TL3 - M - INT </t>
  </si>
  <si>
    <t xml:space="preserve">Powador 36.0 TL3 - M1 </t>
  </si>
  <si>
    <t xml:space="preserve">Powador 36.0 TL3 - XL - INT </t>
  </si>
  <si>
    <t>Powador 36.0 TL3 - XL - INT - SPD 1+2</t>
  </si>
  <si>
    <t>Powador 36.0 TL3 - XL - F - INT</t>
  </si>
  <si>
    <t>Powador 36.0 TL3 - XL - F - SPD 1+2</t>
  </si>
  <si>
    <t xml:space="preserve">Powador 39.0 TL3 - M - INT </t>
  </si>
  <si>
    <t xml:space="preserve">Powador 39.0 TL3 - M1 </t>
  </si>
  <si>
    <t xml:space="preserve">Powador 39.0 TL3 - XL - INT </t>
  </si>
  <si>
    <t>Powador 39.0 TL3 - XL - INT - SPD 1+2</t>
  </si>
  <si>
    <t>Powador 39.0 TL3 - XL - F - INT</t>
  </si>
  <si>
    <t>Powador 39.0 TL3 - XL - F - SPD 1+2</t>
  </si>
  <si>
    <t xml:space="preserve">Powador 40.0 TL3 - M - INT </t>
  </si>
  <si>
    <t xml:space="preserve">Powador 40.0 TL3 - XL - INT </t>
  </si>
  <si>
    <t>Powador 40.0 TL3 - XL - INT - SPD 1+2</t>
  </si>
  <si>
    <t xml:space="preserve">Powador 40.0 TL3 - XL - F - INT </t>
  </si>
  <si>
    <t xml:space="preserve">Powador 40.0 TL3 - XL - F - </t>
  </si>
  <si>
    <t>Powador 48.0TL3 - M - INT -Park</t>
  </si>
  <si>
    <t>Powador 48.0TL3 - XL - INT -Park</t>
  </si>
  <si>
    <t>Powador 48.0TL3 - XL - INT -SPD 1+2</t>
  </si>
  <si>
    <t>Powador 48.0TL3 - XL - F - INT- Park</t>
  </si>
  <si>
    <t>Powador 48.0TL3 - XL - F -SPD 1+2 - Park</t>
  </si>
  <si>
    <t>Powador 60.0TL3 - M - INT</t>
  </si>
  <si>
    <t>Powador 60.0TL3 - XL - INT</t>
  </si>
  <si>
    <t>Powador 60.0TL3 - XL - INT -SPD 1+2</t>
  </si>
  <si>
    <t>Powador 60.0TL3 - XL - F -INT</t>
  </si>
  <si>
    <t>Powador 60.0TL3 - XL - F -SPD 1+2</t>
  </si>
  <si>
    <t>Powador 72.0TL3 - M - INT -Park</t>
  </si>
  <si>
    <t>Powador 72.0TL3 - XL - INT -Park</t>
  </si>
  <si>
    <t>Powador 72.0TL3 - XL - INT -SPD 1+2</t>
  </si>
  <si>
    <t>Powador 72.0TL3 - XL - F - INT- Park</t>
  </si>
  <si>
    <t>Powador 72.0TL3 - XL - F -SPD 1+2 - Park</t>
  </si>
  <si>
    <t>BluePlanet 15.0TL3 M2 WM ODIIG0</t>
  </si>
  <si>
    <t>BluePlanet 20.0TL3 M2 WM ODIIG0</t>
  </si>
  <si>
    <t>blueplanet 50.0TL3 M1 WM ODIIGM</t>
  </si>
  <si>
    <t>blueplanet 50.0TL3 M1 WM ODIIGB</t>
  </si>
  <si>
    <t>blueplanet 50.0TL3 M1 WM ODIIGX</t>
  </si>
  <si>
    <t>blueplanet 50.0TL3 M1 WM ODIIGS</t>
  </si>
  <si>
    <t>blueplanet 50.0TL3 M1 WM ODFRGX</t>
  </si>
  <si>
    <t>Fronius International GmbH</t>
  </si>
  <si>
    <t>IG 60</t>
  </si>
  <si>
    <t>IG PLUS 35</t>
  </si>
  <si>
    <t>IG PLUS 50</t>
  </si>
  <si>
    <t>IG PLUS 70</t>
  </si>
  <si>
    <t>IG PLUS 100</t>
  </si>
  <si>
    <t>IG PLUS 120</t>
  </si>
  <si>
    <t>IG PLUS 150</t>
  </si>
  <si>
    <t>IG PLUS 35V-1</t>
  </si>
  <si>
    <t>IG PLUS 50V-1</t>
  </si>
  <si>
    <t>STP17000 TL-10</t>
  </si>
  <si>
    <t>inverter STP8000 TL-10</t>
  </si>
  <si>
    <t>IGTL3.0</t>
  </si>
  <si>
    <t>IGTL 3.5</t>
  </si>
  <si>
    <t>IGTL 4.0</t>
  </si>
  <si>
    <t>IGTL5.0</t>
  </si>
  <si>
    <t>IGPlus70V-1</t>
  </si>
  <si>
    <t>IGPlus100v-1</t>
  </si>
  <si>
    <t>IGPlus70V-2</t>
  </si>
  <si>
    <t>IGPlus100v-2</t>
  </si>
  <si>
    <t>IGPlus120V-3</t>
  </si>
  <si>
    <t>IGPlus150v-3</t>
  </si>
  <si>
    <t>IG-PLUS100V-3</t>
  </si>
  <si>
    <t>IG-PLUS30V-1</t>
  </si>
  <si>
    <t>CL60</t>
  </si>
  <si>
    <t>Fronius Galvo 3.1-1</t>
  </si>
  <si>
    <t>Fronius Galvo 3.0-1</t>
  </si>
  <si>
    <t>Fronius Galvo 2.5-1</t>
  </si>
  <si>
    <t>Fronius Galvo 2.0-1</t>
  </si>
  <si>
    <t>Fronius Galvo 1.5-1</t>
  </si>
  <si>
    <t>FRONIUS SYMO 3.0-3-M</t>
  </si>
  <si>
    <t>FRONIUS SYMO 3.7-3-M</t>
  </si>
  <si>
    <t>FRONIUS SYMO 4.5-3-M</t>
  </si>
  <si>
    <t>FRONIUS SYMO 5.0-3-M</t>
  </si>
  <si>
    <t>FRONIUS SYMO 5.5-3-M</t>
  </si>
  <si>
    <t>FRONIUS SYMO 6.0-3-M</t>
  </si>
  <si>
    <t>FRONIUS SYMO 6.7-3-M</t>
  </si>
  <si>
    <t>FRONIUS SYMO 7.0-3-M</t>
  </si>
  <si>
    <t>FRONIUS SYMO 8.0-3-M</t>
  </si>
  <si>
    <t>FRONIUS SYMO 8.2-3-M</t>
  </si>
  <si>
    <t>OUYAD</t>
  </si>
  <si>
    <t>MKS II series</t>
  </si>
  <si>
    <t>HYG series</t>
  </si>
  <si>
    <t>5.5 - 30</t>
  </si>
  <si>
    <t>HY VMII series</t>
  </si>
  <si>
    <t>3.2-5</t>
  </si>
  <si>
    <t>HYB series</t>
  </si>
  <si>
    <t>`3-5</t>
  </si>
  <si>
    <t>Grid tie series</t>
  </si>
  <si>
    <t>`3-32</t>
  </si>
  <si>
    <t>Delta Energy System</t>
  </si>
  <si>
    <t>SI 2500</t>
  </si>
  <si>
    <t>SI 3300</t>
  </si>
  <si>
    <t>SI 5000</t>
  </si>
  <si>
    <t>SI 11 KW</t>
  </si>
  <si>
    <t>Power-One Energy Solutions Pty Ltd.</t>
  </si>
  <si>
    <t>PVI 2000</t>
  </si>
  <si>
    <t>PVI 3300</t>
  </si>
  <si>
    <t>PVI 3600</t>
  </si>
  <si>
    <t>PVI 5000</t>
  </si>
  <si>
    <t>PVI 6000</t>
  </si>
  <si>
    <t>PVI-3600-OUTD-W</t>
  </si>
  <si>
    <t>PVI-6000-OUTD-W</t>
  </si>
  <si>
    <t>PVI-3.6-OUTD -AU</t>
  </si>
  <si>
    <t>PVI-3.6-OUTD-S-AU</t>
  </si>
  <si>
    <t>PVI-4.2-OUTD-AU</t>
  </si>
  <si>
    <t>PVI- 4.2 -OUTD-S-AU</t>
  </si>
  <si>
    <t>PVI-5000-OUTD-AU</t>
  </si>
  <si>
    <t>PVI-5000-OUTD-S-AU</t>
  </si>
  <si>
    <t>PVI-6000-OUTD-AU</t>
  </si>
  <si>
    <t>PVI-6000-OUTD-S-AU</t>
  </si>
  <si>
    <t>PVI-12.5-OUTD-FS-AU</t>
  </si>
  <si>
    <t>PVI-12.5-OUTD-S-AU</t>
  </si>
  <si>
    <t>PVI-12.5-OUTD-AU</t>
  </si>
  <si>
    <t>PVI-10.0-OUTD-FS-AU</t>
  </si>
  <si>
    <t>PVI-10.0-OUTD-S-AU</t>
  </si>
  <si>
    <t>PVI-10-OUTD-AU</t>
  </si>
  <si>
    <t>PVI-4.2-OUTD-AU/L4K</t>
  </si>
  <si>
    <t>PVI-55IT</t>
  </si>
  <si>
    <t>PVI110.0 IT</t>
  </si>
  <si>
    <t>PVI55TL</t>
  </si>
  <si>
    <t>PVI 110TL</t>
  </si>
  <si>
    <t>POWER-ONE ITALY S.p.A.</t>
  </si>
  <si>
    <t>PVS-100-TL</t>
  </si>
  <si>
    <t>PVS-120-TL</t>
  </si>
  <si>
    <t>PVI-10.0-TL-OUTD</t>
  </si>
  <si>
    <t>PVI-10.0-TL-OUTD-S</t>
  </si>
  <si>
    <t>PVI-10.0-TL-OUTD-FS</t>
  </si>
  <si>
    <t>PVI-11.0-TL-OUTD</t>
  </si>
  <si>
    <t>PVI-11.0-TL-OUTD-S</t>
  </si>
  <si>
    <t>PVI-11.0-TL-OUTD-FS</t>
  </si>
  <si>
    <t>PVI-11.0-TL-OUTD-W</t>
  </si>
  <si>
    <t>PVI-12.5-TL-OUTD</t>
  </si>
  <si>
    <t>PVI-12.5-TL-OUTD-S</t>
  </si>
  <si>
    <t>PVI-165IT</t>
  </si>
  <si>
    <t>PVI-220IT</t>
  </si>
  <si>
    <t>PVI-165TL</t>
  </si>
  <si>
    <t>PVI220TL</t>
  </si>
  <si>
    <t>PVI-275-IT</t>
  </si>
  <si>
    <t>PVI275-TL</t>
  </si>
  <si>
    <t>PVI-330IT</t>
  </si>
  <si>
    <t>PVI330TL</t>
  </si>
  <si>
    <t>UNO-2.0-I-OUTD</t>
  </si>
  <si>
    <t>UNO-2.0-I-OUTD-S</t>
  </si>
  <si>
    <t>UNO-2.0-I-OUTD-W</t>
  </si>
  <si>
    <t>UNO-2.5-I-OUTD</t>
  </si>
  <si>
    <t>UNO-2.5-I-OUTD-S</t>
  </si>
  <si>
    <t>UNO-2.5-I-OUTD-W</t>
  </si>
  <si>
    <t>POWER-ONE ITALY S.p.A. / ABB</t>
  </si>
  <si>
    <t>PVI-3.0-TL-OUTD</t>
  </si>
  <si>
    <t>PVI-3.0-TL-OUTD-S</t>
  </si>
  <si>
    <t>PVI-3.0-TL-OUTD-W</t>
  </si>
  <si>
    <t>PVI-3.6-TL-OUTD</t>
  </si>
  <si>
    <t>PVI-3.6-TL-OUTD-S</t>
  </si>
  <si>
    <t>PVI-3.6-TL-OUTD-W</t>
  </si>
  <si>
    <t>PVI-4.2-TL-OUTD</t>
  </si>
  <si>
    <t>PVI-4.2-TL-OUTD-S</t>
  </si>
  <si>
    <t>PVI-4.2-TL-OUTD-W</t>
  </si>
  <si>
    <t>PVI-4.2-TL-OUTD/L4K</t>
  </si>
  <si>
    <t>PVI 10.0-12.0-I-OUTD</t>
  </si>
  <si>
    <t>10 to 12</t>
  </si>
  <si>
    <t>PRO-33.0-TL-OUTD-SX-400</t>
  </si>
  <si>
    <t>PRO-33.0-TL-OUTD-S-400</t>
  </si>
  <si>
    <t>PRO-33.0-TL-OUTD-400</t>
  </si>
  <si>
    <t>TRIO-8.5-TL-OUTD-400</t>
  </si>
  <si>
    <t>TRIO-8.5-TL-OUTD-S-400</t>
  </si>
  <si>
    <t>TRIO-7.5-TL-OUTD-400</t>
  </si>
  <si>
    <t>TRIO-7.5-TL-OUTD-S-400</t>
  </si>
  <si>
    <t>TRIO-5.8-TL-OUTD-400</t>
  </si>
  <si>
    <t>TRIO-5.8-TL-OUTD-S-400</t>
  </si>
  <si>
    <t>TRIO-50.0-TL-OUTD</t>
  </si>
  <si>
    <t>UNO-3.0-TL-OUTD</t>
  </si>
  <si>
    <t>UNO-3.0-TL-OUTD-S</t>
  </si>
  <si>
    <t>UNO-2.0-TL-OUTD</t>
  </si>
  <si>
    <t>UNO-2.0-TL-OUTD-S</t>
  </si>
  <si>
    <t>Power-One Italy S.P.A / ABB</t>
  </si>
  <si>
    <t>TRIO-27.6-TL-OUTD-S2X-400</t>
  </si>
  <si>
    <t>TRIO-27.6-TL-OUTD-400</t>
  </si>
  <si>
    <t>TRIO-27.6-TL-OUTD - 400/IL25K</t>
  </si>
  <si>
    <t>TRIO-27.6-TL-OUTD-S2X-400/IL25K</t>
  </si>
  <si>
    <t>TRIO-27.6-TL-OUTD-S2-400/IL25K</t>
  </si>
  <si>
    <t>TRIO-27.6-TL-OUTD-S2F-400/IL25K</t>
  </si>
  <si>
    <t>TRIO-27.6-TL-OUTD-S2-400</t>
  </si>
  <si>
    <t>TRIO-27.6-TL-OUTD-S2F-400</t>
  </si>
  <si>
    <t>TRIO-27.6-TL-OUTD-S2J-400</t>
  </si>
  <si>
    <t>TRIO-27.6-TL-OUTD-S1J-400</t>
  </si>
  <si>
    <t>TRIO-20.0-TL-OUTD-S2X-400</t>
  </si>
  <si>
    <t>TRIO-20.0-TL-OUTD-S2-400</t>
  </si>
  <si>
    <t>TRIO-20.0-TL-OUTD-S2J-400</t>
  </si>
  <si>
    <t>TRIO-20.0-TL-OUTD-S2F-400</t>
  </si>
  <si>
    <t>TRIO-20.0-TL-OUTD-S1J-400</t>
  </si>
  <si>
    <t>TRIO-20.0-TL-OUTD-400</t>
  </si>
  <si>
    <t>Omnik New Energy Co., Ltd</t>
  </si>
  <si>
    <t>Omniksol 3-4-5k-TL2</t>
  </si>
  <si>
    <t>3 to 5</t>
  </si>
  <si>
    <t>Omniksol-20k-TL</t>
  </si>
  <si>
    <t>Omniksol-17k-TL</t>
  </si>
  <si>
    <t>Omniksol-13k-TL</t>
  </si>
  <si>
    <t>Omniksol-50k-TL-3H</t>
  </si>
  <si>
    <t>AEI Power GmbH</t>
  </si>
  <si>
    <t>840R040</t>
  </si>
  <si>
    <t>840R046</t>
  </si>
  <si>
    <t>Power-One Renewable Energy Solutions</t>
  </si>
  <si>
    <t>ULTRA -TL 0770171701677</t>
  </si>
  <si>
    <t>780/1170/1560</t>
  </si>
  <si>
    <t>PVI-STRINGCOMB-S</t>
  </si>
  <si>
    <t>PVI-400-0-TL-ZZ</t>
  </si>
  <si>
    <t>SolarEdge Technologies</t>
  </si>
  <si>
    <t>SE 2200</t>
  </si>
  <si>
    <t>SE 3300</t>
  </si>
  <si>
    <t>SE 5000</t>
  </si>
  <si>
    <t>SE 4000</t>
  </si>
  <si>
    <t>SE 6000</t>
  </si>
  <si>
    <t>SE3K</t>
  </si>
  <si>
    <t>SE4K</t>
  </si>
  <si>
    <t>SE5K</t>
  </si>
  <si>
    <t>SE7K</t>
  </si>
  <si>
    <t>SE8K</t>
  </si>
  <si>
    <t>SE9K</t>
  </si>
  <si>
    <t>SE10K</t>
  </si>
  <si>
    <t>SE 10.5k</t>
  </si>
  <si>
    <t>SE 12k</t>
  </si>
  <si>
    <t>SE12.5K</t>
  </si>
  <si>
    <t>SE15K</t>
  </si>
  <si>
    <t>SE16K</t>
  </si>
  <si>
    <t>SE17K</t>
  </si>
  <si>
    <t>SE25K</t>
  </si>
  <si>
    <t>SE27.6K</t>
  </si>
  <si>
    <t>SE33.3K</t>
  </si>
  <si>
    <t>SE50K</t>
  </si>
  <si>
    <t>SE55K</t>
  </si>
  <si>
    <t>SE66.6K</t>
  </si>
  <si>
    <t>SE82.8K</t>
  </si>
  <si>
    <t>SE100K</t>
  </si>
  <si>
    <t>SE2200</t>
  </si>
  <si>
    <t>SE3000</t>
  </si>
  <si>
    <t>SE3300</t>
  </si>
  <si>
    <t>SE3500</t>
  </si>
  <si>
    <t>SE4000-16A</t>
  </si>
  <si>
    <t>SE4000</t>
  </si>
  <si>
    <t>SE4600</t>
  </si>
  <si>
    <t>SE5000</t>
  </si>
  <si>
    <t>SE6000</t>
  </si>
  <si>
    <t>SE4000H</t>
  </si>
  <si>
    <t>SE5000H</t>
  </si>
  <si>
    <t>SE6000H</t>
  </si>
  <si>
    <t>Mastervolt</t>
  </si>
  <si>
    <t>XS 2000</t>
  </si>
  <si>
    <t>XS 3200</t>
  </si>
  <si>
    <t>XS 4300</t>
  </si>
  <si>
    <t>XS 6500</t>
  </si>
  <si>
    <t>DIEHI ACO</t>
  </si>
  <si>
    <t>PLATINUM 4300 TL</t>
  </si>
  <si>
    <t>PLATINUM 4800 TL</t>
  </si>
  <si>
    <t>PLATINUM 5300 TL</t>
  </si>
  <si>
    <t>PLATINUM 6300 TL</t>
  </si>
  <si>
    <t>PLATINUM 7200 TL</t>
  </si>
  <si>
    <t>PLATINUM 13000 TL</t>
  </si>
  <si>
    <t>PLATINUM 16000 TL</t>
  </si>
  <si>
    <t>PLATINUM 19000 TL</t>
  </si>
  <si>
    <t>PLATINUM 22000 TL</t>
  </si>
  <si>
    <t>Ningbo-Ginlong Technologies Co. Ltd.</t>
  </si>
  <si>
    <t>GCI-2K</t>
  </si>
  <si>
    <t>DAIHEN Corporation (SHARP)</t>
  </si>
  <si>
    <t>JH120</t>
  </si>
  <si>
    <t>JH250</t>
  </si>
  <si>
    <t>Carbon Management Solution</t>
  </si>
  <si>
    <t>CMS</t>
  </si>
  <si>
    <t>ABB</t>
  </si>
  <si>
    <t>PVS800-57-0100Kw-A</t>
  </si>
  <si>
    <t>PVS800-57-0250Kw-A</t>
  </si>
  <si>
    <t>ACS 550 01-125A-4</t>
  </si>
  <si>
    <t>PVS800-57-0500Kw-A</t>
  </si>
  <si>
    <t>UNO-DM-3.3 TL Plus</t>
  </si>
  <si>
    <t>UNO-DM-4.0 TL Plus</t>
  </si>
  <si>
    <t>UNO-DM-4.6 TL Plus</t>
  </si>
  <si>
    <t>UNO-DM-5.0 TL Plus</t>
  </si>
  <si>
    <t>UNO-DM-6.0 TL Plus</t>
  </si>
  <si>
    <t>Schneider Electric</t>
  </si>
  <si>
    <t>GT30E</t>
  </si>
  <si>
    <t>GT100E</t>
  </si>
  <si>
    <t>GT250E</t>
  </si>
  <si>
    <t>GT500E</t>
  </si>
  <si>
    <t>GT630E</t>
  </si>
  <si>
    <t>Xantrex GT3.8SP</t>
  </si>
  <si>
    <t>Xantrex GT2.8SP/AU</t>
  </si>
  <si>
    <t>Xantrex GT5.OSP/AU</t>
  </si>
  <si>
    <t>Xantrex TL20000E</t>
  </si>
  <si>
    <t>Solutronic</t>
  </si>
  <si>
    <t>SP25</t>
  </si>
  <si>
    <t>SP35</t>
  </si>
  <si>
    <t>SP50</t>
  </si>
  <si>
    <t>SP55</t>
  </si>
  <si>
    <t>Motech</t>
  </si>
  <si>
    <t>PV MATE 2500 MS</t>
  </si>
  <si>
    <t>PV MATE 3300 MS</t>
  </si>
  <si>
    <t>PV MATE 3800 MS</t>
  </si>
  <si>
    <t>PV MATE 4600 MS</t>
  </si>
  <si>
    <t>Jema Innovative Energy</t>
  </si>
  <si>
    <t>IF80</t>
  </si>
  <si>
    <t>IF100</t>
  </si>
  <si>
    <t>ENPHASE ENERGY INC</t>
  </si>
  <si>
    <t>SOROTEC</t>
  </si>
  <si>
    <t>Revo-E series</t>
  </si>
  <si>
    <t>Omnik New Energy Co.</t>
  </si>
  <si>
    <t>Omniksol-5k-TL2</t>
  </si>
  <si>
    <t>Omniksol-4k-TL2</t>
  </si>
  <si>
    <t>Omniksol-3k-TL2</t>
  </si>
  <si>
    <t>Shenzhen Growatt New Energy Technology Co., Ltd</t>
  </si>
  <si>
    <t>Growatt 7000UE</t>
  </si>
  <si>
    <t>Growatt 8000UE</t>
  </si>
  <si>
    <t>Growatt 9000UE</t>
  </si>
  <si>
    <t>Growatt10000UE</t>
  </si>
  <si>
    <t>Growatt12000UE</t>
  </si>
  <si>
    <t>Growatt18000UE</t>
  </si>
  <si>
    <t>Growatt20000UE</t>
  </si>
  <si>
    <t>Growatt 6000UE</t>
  </si>
  <si>
    <t>Growatt 5000UE</t>
  </si>
  <si>
    <t>Growatt 4000UE</t>
  </si>
  <si>
    <t>Growatt 30000-50000 TL3</t>
  </si>
  <si>
    <t>30-50</t>
  </si>
  <si>
    <t>Growatt 12000-15000 TL3</t>
  </si>
  <si>
    <t>12-15</t>
  </si>
  <si>
    <t>Growatt MIN 2500-6000 TL-X</t>
  </si>
  <si>
    <t>2.5-6</t>
  </si>
  <si>
    <t>Growatt MID 15KTL3-X to MID 25 KTL3-X</t>
  </si>
  <si>
    <t>15-25</t>
  </si>
  <si>
    <t>AEconversion GmbH</t>
  </si>
  <si>
    <t>INV500-90EU PLC</t>
  </si>
  <si>
    <t>Ningbo Ginlong Technologies Co., Ltd.</t>
  </si>
  <si>
    <t>GCI-1K-2G</t>
  </si>
  <si>
    <t>GCI-1.5K-2G</t>
  </si>
  <si>
    <t>GCI-2K-2G</t>
  </si>
  <si>
    <t>GCI-2.5K-2G</t>
  </si>
  <si>
    <t>GCI-3K-2G</t>
  </si>
  <si>
    <t>GCI-3.6K-2G</t>
  </si>
  <si>
    <t>GCI-4K-2G</t>
  </si>
  <si>
    <t>GCI-4.6K-2G</t>
  </si>
  <si>
    <t>GCI-5K-2G</t>
  </si>
  <si>
    <t>GCI-1K-2G-W</t>
  </si>
  <si>
    <t>GCI-1.5K-2G-W</t>
  </si>
  <si>
    <t>GCI-2K-2G-W</t>
  </si>
  <si>
    <t>GCI-2.5K-2G-W</t>
  </si>
  <si>
    <t>GCI-3K-2G-W</t>
  </si>
  <si>
    <t>GCI-3.6K-2G-W</t>
  </si>
  <si>
    <t>GCI-4K-2G-W</t>
  </si>
  <si>
    <t>GCI-4.6K-2G-W</t>
  </si>
  <si>
    <t>GCI-5K-2G-W</t>
  </si>
  <si>
    <t>GCI-1K-2G-H</t>
  </si>
  <si>
    <t>GCI-1.5K-2G-H</t>
  </si>
  <si>
    <t>GCI-2K-2G-H</t>
  </si>
  <si>
    <t>GCI-2.5K-2G-H</t>
  </si>
  <si>
    <t>GCI-3K-2G-H</t>
  </si>
  <si>
    <t>GCI-3.6K-2G-H</t>
  </si>
  <si>
    <t>GCI-4K-2G-H</t>
  </si>
  <si>
    <t>GCI-4.6K-2G-H</t>
  </si>
  <si>
    <t>GCI-5K-2G-H</t>
  </si>
  <si>
    <t>Solis-1K-2G</t>
  </si>
  <si>
    <t>Solis-1.5K-2G</t>
  </si>
  <si>
    <t>Solis-2K-2G</t>
  </si>
  <si>
    <t>Solis-2.5K-2G</t>
  </si>
  <si>
    <t>Solis-3K-2G</t>
  </si>
  <si>
    <t>Solis-3.6K-2G</t>
  </si>
  <si>
    <t>Solis-4K-2G</t>
  </si>
  <si>
    <t>Solis-4.6K-2G</t>
  </si>
  <si>
    <t>Solis-5K-2G</t>
  </si>
  <si>
    <t>EKO-1K-2G</t>
  </si>
  <si>
    <t>EKO-1.5K-2G</t>
  </si>
  <si>
    <t>EKO-2K-2G</t>
  </si>
  <si>
    <t>EKO-2.5K-2G</t>
  </si>
  <si>
    <t>EKO-3K-2G</t>
  </si>
  <si>
    <t>EKO-3.6K-2G</t>
  </si>
  <si>
    <t>EKO-4K-2G</t>
  </si>
  <si>
    <t>EKO-4.6K-2G</t>
  </si>
  <si>
    <t>EKO-5K-2G</t>
  </si>
  <si>
    <t>Solapowa-1K-2G</t>
  </si>
  <si>
    <t>Solapowa-1.5K-2G</t>
  </si>
  <si>
    <t>Solapowa-2K-2G</t>
  </si>
  <si>
    <t>Solapowa-2.5K-2G</t>
  </si>
  <si>
    <t>Solapowa-3K-2G</t>
  </si>
  <si>
    <t>Solapowa-3.6K-2G</t>
  </si>
  <si>
    <t>Solapowa-4K-2G</t>
  </si>
  <si>
    <t>Solapowa-4.6K-2G</t>
  </si>
  <si>
    <t>Solapowa-5K-2G</t>
  </si>
  <si>
    <t>K4GCI-</t>
  </si>
  <si>
    <t>K7GCI-1</t>
  </si>
  <si>
    <t>GCI-15K</t>
  </si>
  <si>
    <t>4GCI-</t>
  </si>
  <si>
    <t>7GCI-1</t>
  </si>
  <si>
    <t>GCI-15K-W</t>
  </si>
  <si>
    <t>K-H4GCI-</t>
  </si>
  <si>
    <t>K-H7GCI-1</t>
  </si>
  <si>
    <t>GCI-15K-H</t>
  </si>
  <si>
    <t>Solis-6K</t>
  </si>
  <si>
    <t>Solis-10K</t>
  </si>
  <si>
    <t>Solis-15K</t>
  </si>
  <si>
    <t>EKO-6K</t>
  </si>
  <si>
    <t>EKO-10K</t>
  </si>
  <si>
    <t>EKO-15K</t>
  </si>
  <si>
    <t>Solapowa-6K</t>
  </si>
  <si>
    <t>Solapowa-10K</t>
  </si>
  <si>
    <t>Solapowa-15K</t>
  </si>
  <si>
    <t>867R017</t>
  </si>
  <si>
    <t>867R020</t>
  </si>
  <si>
    <t>867R023</t>
  </si>
  <si>
    <t>Sungrow Power Supply Co., Ltd.</t>
  </si>
  <si>
    <t>SG33KTL-M</t>
  </si>
  <si>
    <t>SG50KTL-M / SG60KTL M</t>
  </si>
  <si>
    <t>50-60</t>
  </si>
  <si>
    <t>SG-XX-CX</t>
  </si>
  <si>
    <t>33-50</t>
  </si>
  <si>
    <t>SG xx RT</t>
  </si>
  <si>
    <t>5--12</t>
  </si>
  <si>
    <t>GE</t>
  </si>
  <si>
    <t>PROSOLAR II</t>
  </si>
  <si>
    <t>Shanghai Chint Power Systems Co., Ltd.</t>
  </si>
  <si>
    <t>CPS SCA25KTL-DO</t>
  </si>
  <si>
    <t>CPS SCA20KTL-DO</t>
  </si>
  <si>
    <t>Shenzhen Litto New Energy Co., Ltd.</t>
  </si>
  <si>
    <t>LT 10000HD</t>
  </si>
  <si>
    <t>LT 8000HD</t>
  </si>
  <si>
    <t>LT 6000HD</t>
  </si>
  <si>
    <t>LT 5000HD</t>
  </si>
  <si>
    <t>Powador 39.0 TL3-M1</t>
  </si>
  <si>
    <t>Powador 39.0 TL3 – M- INT</t>
  </si>
  <si>
    <t>Powador 39.0 TL3 - XL INT</t>
  </si>
  <si>
    <t>Powador 48.0 TL3 - M - INT - Park</t>
  </si>
  <si>
    <t>Powador 48.0 TL3 - XL - F - SPD 1+2 – Park</t>
  </si>
  <si>
    <t>Powador 60.0 TL3 - M - INT</t>
  </si>
  <si>
    <t>Powador 60.0 TL3 – XL - INT</t>
  </si>
  <si>
    <t>Powador 60.0 TL3 – XL – F - SPD 1+2</t>
  </si>
  <si>
    <t>Powador 72.0 TL3 – M – INT - Park</t>
  </si>
  <si>
    <t>Powador 72.0 TL3 – XL – INT - Park</t>
  </si>
  <si>
    <t>Powador 72.0 TL3 – XL – F – SPD 1+2 - Park</t>
  </si>
  <si>
    <t>SolaX Power Network Technology (Zhe jiang) Co. , Ltd.</t>
  </si>
  <si>
    <t>X3-Hybrid-5.0-D/N-E/C</t>
  </si>
  <si>
    <t>X3-Hybrid-6.0-D/N-E/C</t>
  </si>
  <si>
    <t>X3-Hybrid-8.0-D/N-E/C</t>
  </si>
  <si>
    <t>X3-Hybrid-10.0-D/N-E/C</t>
  </si>
  <si>
    <t>Huawei Machine Co., Ltd.</t>
  </si>
  <si>
    <t>SUN2000-50KTL</t>
  </si>
  <si>
    <t>SUN2000-50KTL-C1</t>
  </si>
  <si>
    <t>SUN2000-43KTL-IN-C1</t>
  </si>
  <si>
    <t>SUN2000-60KTL-M0</t>
  </si>
  <si>
    <t>SUN2000-42KTL</t>
  </si>
  <si>
    <t>SUN2000-40KTL-JP</t>
  </si>
  <si>
    <t>SUN2000-36KTL</t>
  </si>
  <si>
    <t>SUN2000-36KTL-D</t>
  </si>
  <si>
    <t>SUN2000-33KTL-A</t>
  </si>
  <si>
    <t>SUN2000-33KTL-JP</t>
  </si>
  <si>
    <t>SUN2000-24.7KTL-JP</t>
  </si>
  <si>
    <t>SUN2000 8-20KTL M0</t>
  </si>
  <si>
    <t>8-20 kW</t>
  </si>
  <si>
    <t xml:space="preserve">Solis 4G 3Phase </t>
  </si>
  <si>
    <t>5-20 kW</t>
  </si>
  <si>
    <t>Solis 4G Single Phase</t>
  </si>
  <si>
    <t>2.5-8 kW</t>
  </si>
  <si>
    <t>Voltronic Power</t>
  </si>
  <si>
    <t>Axpert MKS series</t>
  </si>
  <si>
    <t>1 - 5 kVA</t>
  </si>
  <si>
    <t>Axpert VM and VM II series</t>
  </si>
  <si>
    <t>InfiniSolar  series</t>
  </si>
  <si>
    <t>2-10 kW</t>
  </si>
  <si>
    <t>Infinity Solar</t>
  </si>
  <si>
    <t>Infinity Solar V series</t>
  </si>
  <si>
    <t>1-6 kW</t>
  </si>
  <si>
    <t>FIMER</t>
  </si>
  <si>
    <t>PVS-TL</t>
  </si>
  <si>
    <t>10-120 kW</t>
  </si>
  <si>
    <t>UNO-DM-TL-Plus-Q</t>
  </si>
  <si>
    <t>1.2-6.0 kW</t>
  </si>
  <si>
    <t>REACT2 UNO</t>
  </si>
  <si>
    <t>3.6-5.0 kW</t>
  </si>
  <si>
    <t>TRIO-TL-OUTD</t>
  </si>
  <si>
    <t>5.8-8.5 kW</t>
  </si>
  <si>
    <t>Sun Grow</t>
  </si>
  <si>
    <t>Sun Grow SG and SH series</t>
  </si>
  <si>
    <t>various</t>
  </si>
  <si>
    <t>GOODWE</t>
  </si>
  <si>
    <t>SMT Series</t>
  </si>
  <si>
    <t>25-36 kW</t>
  </si>
  <si>
    <t>SMT LV Series</t>
  </si>
  <si>
    <t>15-20 kW</t>
  </si>
  <si>
    <t>SDT Series</t>
  </si>
  <si>
    <t>4-20 kW</t>
  </si>
  <si>
    <t>LVSMT Series</t>
  </si>
  <si>
    <t>LVDT/DT Series</t>
  </si>
  <si>
    <t>12-25 kW</t>
  </si>
  <si>
    <t>LVMT Series</t>
  </si>
  <si>
    <t>30-50 kW</t>
  </si>
  <si>
    <t>NS Series</t>
  </si>
  <si>
    <t>1-3 kW</t>
  </si>
  <si>
    <t>DNS Series</t>
  </si>
  <si>
    <t>3-6 kW</t>
  </si>
  <si>
    <t>SDT G2 Series</t>
  </si>
  <si>
    <t>4-10 kW</t>
  </si>
  <si>
    <t>Ningbo Sunways Technologies</t>
  </si>
  <si>
    <t>STS-KTL Series</t>
  </si>
  <si>
    <t>3-5 kW</t>
  </si>
  <si>
    <t>STT-KTL Series</t>
  </si>
  <si>
    <t>6-60 kW</t>
  </si>
  <si>
    <t>Solax Power</t>
  </si>
  <si>
    <t>X-1 Series</t>
  </si>
  <si>
    <t>6-8 kW</t>
  </si>
  <si>
    <r>
      <t xml:space="preserve">SSHEE </t>
    </r>
    <r>
      <rPr>
        <b/>
        <vertAlign val="superscript"/>
        <sz val="8"/>
        <color rgb="FFFFFFFF"/>
        <rFont val="Calibri"/>
        <family val="2"/>
        <scheme val="minor"/>
      </rPr>
      <t>2</t>
    </r>
  </si>
  <si>
    <t>Energy Class</t>
  </si>
  <si>
    <t>Space and Process Heating</t>
  </si>
  <si>
    <t>Boilers</t>
  </si>
  <si>
    <t>Boiler, Hot Water, &lt; 70 kW (Residential/Small commercial)</t>
  </si>
  <si>
    <t>Gas-fired</t>
  </si>
  <si>
    <t>Wall condensing boiler</t>
  </si>
  <si>
    <t>CHAPPÉE</t>
  </si>
  <si>
    <t>Luna Platinum + HTE</t>
  </si>
  <si>
    <t>From 2 to 33</t>
  </si>
  <si>
    <t>A</t>
  </si>
  <si>
    <t xml:space="preserve">Initia + HTE </t>
  </si>
  <si>
    <t>From 2 to 40</t>
  </si>
  <si>
    <t xml:space="preserve">Solucea HTE </t>
  </si>
  <si>
    <t>From 4 to 30</t>
  </si>
  <si>
    <t>Floor condensing boiler</t>
  </si>
  <si>
    <t>Klista + HTE</t>
  </si>
  <si>
    <t>From 4 to 32</t>
  </si>
  <si>
    <t>Odia HTE</t>
  </si>
  <si>
    <t>From 2 to 32</t>
  </si>
  <si>
    <t>Oil-fired</t>
  </si>
  <si>
    <t>Condensing boiler</t>
  </si>
  <si>
    <t>Bora Evo HTE</t>
  </si>
  <si>
    <t>From 14 to 40</t>
  </si>
  <si>
    <t>Sempra Nova HTE 2</t>
  </si>
  <si>
    <t>From 19 to 50</t>
  </si>
  <si>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Seasonal space heating energy efficiency. According to 
EU Ecodesign 813/2013.</t>
    </r>
  </si>
  <si>
    <r>
      <t xml:space="preserve">SSCEE </t>
    </r>
    <r>
      <rPr>
        <b/>
        <vertAlign val="superscript"/>
        <sz val="8"/>
        <color rgb="FFFFFFFF"/>
        <rFont val="Calibri"/>
        <family val="2"/>
        <scheme val="minor"/>
      </rPr>
      <t>1</t>
    </r>
  </si>
  <si>
    <t xml:space="preserve">Eurovent class </t>
  </si>
  <si>
    <t>Comfort chillers</t>
  </si>
  <si>
    <t>Air cooled 
(air to water)</t>
  </si>
  <si>
    <t>&lt; 400 kW</t>
  </si>
  <si>
    <t>≥ 400 kW</t>
  </si>
  <si>
    <t>Carrier</t>
  </si>
  <si>
    <t>Variable-speed Screw Liquid Chiller (High EE option 119+)</t>
  </si>
  <si>
    <t>30KAV 500 – Option 119+</t>
  </si>
  <si>
    <t>30KAV 550 – Option 119+</t>
  </si>
  <si>
    <t>30KAV 600 – Option 119+</t>
  </si>
  <si>
    <t>30KAV 650 – Option 119+</t>
  </si>
  <si>
    <t>30KAV 720 – Option 119+</t>
  </si>
  <si>
    <t>30KAV 800 – Option 119+</t>
  </si>
  <si>
    <t xml:space="preserve">30KAV 900 – Option 119+ </t>
  </si>
  <si>
    <t>30KAV 1000 – Option 119+</t>
  </si>
  <si>
    <t>30KAV 1100– Option 119+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</si>
  <si>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Space seasonal cooling energy efficiency. According to EU Ecodesign 2016/2281. </t>
    </r>
  </si>
  <si>
    <t>Voltage</t>
  </si>
  <si>
    <t>Capacity</t>
  </si>
  <si>
    <t>Renergy Batteries</t>
  </si>
  <si>
    <t>PVC 12-200G</t>
  </si>
  <si>
    <t>12V</t>
  </si>
  <si>
    <t>200 Ah</t>
  </si>
  <si>
    <t>Ritar Power</t>
  </si>
  <si>
    <t>DG 12-200</t>
  </si>
  <si>
    <t>OPzV12-200</t>
  </si>
  <si>
    <t>OPzV2-600</t>
  </si>
  <si>
    <t>2V</t>
  </si>
  <si>
    <t>600 Ah</t>
  </si>
  <si>
    <t>OPzV2-1000</t>
  </si>
  <si>
    <t>1000 Ah</t>
  </si>
  <si>
    <t>Midac Batteries</t>
  </si>
  <si>
    <t>ForceBlock series</t>
  </si>
  <si>
    <t>6-12V</t>
  </si>
  <si>
    <t>60-200 Ah</t>
  </si>
  <si>
    <t>Renogy</t>
  </si>
  <si>
    <t>RNG-BATT-AGM 12-200</t>
  </si>
  <si>
    <t>Discover battery</t>
  </si>
  <si>
    <t>2VRE-2600TG</t>
  </si>
  <si>
    <t>1306Ah</t>
  </si>
  <si>
    <t>Rolls</t>
  </si>
  <si>
    <t>S12-230AGM</t>
  </si>
  <si>
    <t>230 Ah</t>
  </si>
  <si>
    <t>Leoch Battery</t>
  </si>
  <si>
    <t>6OPzV300(2V420Ah)</t>
  </si>
  <si>
    <t>420 Ah</t>
  </si>
  <si>
    <t>Ultracell</t>
  </si>
  <si>
    <t>UCG Solar series</t>
  </si>
  <si>
    <t>12-275 Ah</t>
  </si>
  <si>
    <t>Motoma</t>
  </si>
  <si>
    <t>SLA Gel Series</t>
  </si>
  <si>
    <t>Fiza Power</t>
  </si>
  <si>
    <t>VRLA AGM Medium/Large series</t>
  </si>
  <si>
    <t>18-210 Ah</t>
  </si>
  <si>
    <t>Narada Power</t>
  </si>
  <si>
    <t>12RECXC200</t>
  </si>
  <si>
    <t>Daejin Battery (Newmax)</t>
  </si>
  <si>
    <t>SG Series</t>
  </si>
  <si>
    <t>90-220 Ah</t>
  </si>
  <si>
    <t>acSolarate</t>
  </si>
  <si>
    <t>LRC series</t>
  </si>
  <si>
    <t>NCC series</t>
  </si>
  <si>
    <t>500 Ah</t>
  </si>
  <si>
    <t>Voltamax</t>
  </si>
  <si>
    <t>PVC 12V - 100 to 200Ah</t>
  </si>
  <si>
    <t>100-200 Ah</t>
  </si>
  <si>
    <t>12VRE-2800TG</t>
  </si>
  <si>
    <t>180-236 AH</t>
  </si>
  <si>
    <t>Importer</t>
  </si>
  <si>
    <t>Made in</t>
  </si>
  <si>
    <t>Power range</t>
  </si>
  <si>
    <t>Characteristics</t>
  </si>
  <si>
    <t>RENESOLA</t>
  </si>
  <si>
    <t>China</t>
  </si>
  <si>
    <t>JCXXXM2-24ABS</t>
  </si>
  <si>
    <t>245-325 W</t>
  </si>
  <si>
    <t>Poly-crystalline, 72 cells</t>
  </si>
  <si>
    <t>Belectric</t>
  </si>
  <si>
    <t>FIRST SOLAR</t>
  </si>
  <si>
    <t>USA</t>
  </si>
  <si>
    <t>FS-4XXX-2</t>
  </si>
  <si>
    <t>100-112.5W</t>
  </si>
  <si>
    <t>Thin film</t>
  </si>
  <si>
    <t>FS-4XXXA-2</t>
  </si>
  <si>
    <t>FS-4XXA-3</t>
  </si>
  <si>
    <t>105-117W</t>
  </si>
  <si>
    <t>Ralco</t>
  </si>
  <si>
    <t>JA SOLAR</t>
  </si>
  <si>
    <t>JAP6-72-XXX/RE/4BB</t>
  </si>
  <si>
    <t>305-350W</t>
  </si>
  <si>
    <t>LINUO</t>
  </si>
  <si>
    <t>LN300(36)P-4-XXX</t>
  </si>
  <si>
    <t>250-320W</t>
  </si>
  <si>
    <t>Poly-crystalline,72 cells</t>
  </si>
  <si>
    <t>LN260(30)P-4-XXX</t>
  </si>
  <si>
    <t>220-265W</t>
  </si>
  <si>
    <t>Poly-crystalline,60 cells</t>
  </si>
  <si>
    <t>JAP6-72-XXX/4BB</t>
  </si>
  <si>
    <t>JAM6-72-XXX--SI</t>
  </si>
  <si>
    <t>285-325W</t>
  </si>
  <si>
    <t>Mono-crystalline, 72 cells</t>
  </si>
  <si>
    <t>Risen Energy</t>
  </si>
  <si>
    <t>RSM144-6-xxx-MDG</t>
  </si>
  <si>
    <t>395-420W</t>
  </si>
  <si>
    <t>Mono-crystalline, 144 cells</t>
  </si>
  <si>
    <t>RSM144-6 xxx M</t>
  </si>
  <si>
    <t>390-410W</t>
  </si>
  <si>
    <t>RSM72-6-XXXP</t>
  </si>
  <si>
    <t>285-345W</t>
  </si>
  <si>
    <t>RSM72-6-360-380M</t>
  </si>
  <si>
    <t>360-380W</t>
  </si>
  <si>
    <t>RSM144-6-xxx-BMDG</t>
  </si>
  <si>
    <t>425-445W</t>
  </si>
  <si>
    <t>RSM144-7-xxx-BMDG</t>
  </si>
  <si>
    <t>435-455W</t>
  </si>
  <si>
    <t>JAM6(K)-72-XXX/PR</t>
  </si>
  <si>
    <t>330-360W</t>
  </si>
  <si>
    <t>RSM60-6-XXXP</t>
  </si>
  <si>
    <t>240-285W</t>
  </si>
  <si>
    <t>Poly-crystalline, 60 cells</t>
  </si>
  <si>
    <t>JAM6(K)-72-XXX/4BB</t>
  </si>
  <si>
    <t>320-340W</t>
  </si>
  <si>
    <t>JAP6(K)-60-XXX/4BB</t>
  </si>
  <si>
    <t>255-275W</t>
  </si>
  <si>
    <t>JAP6(K)-72-XXX/4BB</t>
  </si>
  <si>
    <t>305-325W</t>
  </si>
  <si>
    <t>JAP-72-S01</t>
  </si>
  <si>
    <t>310-330W</t>
  </si>
  <si>
    <t>315-335W</t>
  </si>
  <si>
    <t>JAM-72-S10-XXX/PR</t>
  </si>
  <si>
    <t>JAM72S30</t>
  </si>
  <si>
    <t>525-550</t>
  </si>
  <si>
    <t>TÜV Taiwan</t>
  </si>
  <si>
    <t>GCL System Integration technology</t>
  </si>
  <si>
    <t>GCL-P6/72XXX</t>
  </si>
  <si>
    <t>285-340 W</t>
  </si>
  <si>
    <t>GCL-P6/60XXX</t>
  </si>
  <si>
    <t>235-285 W</t>
  </si>
  <si>
    <t>GCL-C6/72XXX</t>
  </si>
  <si>
    <t>290-350 W</t>
  </si>
  <si>
    <t>Quasi-mono c-Si, 72 cells</t>
  </si>
  <si>
    <t>GCL-C6/60XXX</t>
  </si>
  <si>
    <t>245-290 W</t>
  </si>
  <si>
    <t>Quasi-mono c-Si, 60 cells</t>
  </si>
  <si>
    <t>GCL-M6/72XXX</t>
  </si>
  <si>
    <t>285-345 W</t>
  </si>
  <si>
    <t>GCL-M6/60XXX</t>
  </si>
  <si>
    <t>235-290 W</t>
  </si>
  <si>
    <t>Mono-crystalline, 60 cells</t>
  </si>
  <si>
    <t>GCL-B6/72XXX</t>
  </si>
  <si>
    <t>310-325W</t>
  </si>
  <si>
    <t>LERRI SOLAR TECHNOLOGY</t>
  </si>
  <si>
    <t>LR6-60-XXXM</t>
  </si>
  <si>
    <t>250-300 W</t>
  </si>
  <si>
    <t>LR6-72-XXXM</t>
  </si>
  <si>
    <t>300-360 W</t>
  </si>
  <si>
    <t>אנרפוינט ישראל בע"מ</t>
  </si>
  <si>
    <t>CSUN</t>
  </si>
  <si>
    <t>CSUNXXX-72P</t>
  </si>
  <si>
    <t>275-335 W</t>
  </si>
  <si>
    <t>GCL</t>
  </si>
  <si>
    <t>GCL-P6/96XXX</t>
  </si>
  <si>
    <t>415-430W</t>
  </si>
  <si>
    <t>Poly-crystalline,96 cells</t>
  </si>
  <si>
    <t>Hanwha Q-CELLS</t>
  </si>
  <si>
    <t>Q.PEAK series</t>
  </si>
  <si>
    <t>Q.PRIME L-G5 XXX</t>
  </si>
  <si>
    <t>310-345 W</t>
  </si>
  <si>
    <t>Mono-crystalline,72 cells</t>
  </si>
  <si>
    <t>Q.POWER L-G5 XXX</t>
  </si>
  <si>
    <t>310-355 W</t>
  </si>
  <si>
    <t>Hanwha SolarOne GmbH</t>
  </si>
  <si>
    <t>HSL72P6-PC-3-XXX</t>
  </si>
  <si>
    <t>290-315W</t>
  </si>
  <si>
    <t>HSL60P6-PD-1-XXX</t>
  </si>
  <si>
    <t>245-270W</t>
  </si>
  <si>
    <t>HSL72P6-PC-1-XXX</t>
  </si>
  <si>
    <t>290-330W</t>
  </si>
  <si>
    <t>TRINA SOLAR</t>
  </si>
  <si>
    <t>TSM-XXXPD05</t>
  </si>
  <si>
    <t>215-275W</t>
  </si>
  <si>
    <t>TSM-XXXPD14A(II)</t>
  </si>
  <si>
    <t>340-375W</t>
  </si>
  <si>
    <t>TSM-XXXPD14</t>
  </si>
  <si>
    <t>260-320W</t>
  </si>
  <si>
    <t>TSM-XXXDD05A II</t>
  </si>
  <si>
    <t>270-315W</t>
  </si>
  <si>
    <t>TSM-XXXDD14A II</t>
  </si>
  <si>
    <t>325-375W</t>
  </si>
  <si>
    <t>JINKO SOLAR</t>
  </si>
  <si>
    <t>JKMXXXM-72</t>
  </si>
  <si>
    <t>225-335W</t>
  </si>
  <si>
    <t>JKMXXXPP-72-V</t>
  </si>
  <si>
    <t>250-340W</t>
  </si>
  <si>
    <t>255-385</t>
  </si>
  <si>
    <t>RECOM</t>
  </si>
  <si>
    <t>ITALY</t>
  </si>
  <si>
    <t>RCM-XXX-6PA</t>
  </si>
  <si>
    <t>290-310W</t>
  </si>
  <si>
    <t>GERMANY</t>
  </si>
  <si>
    <t>RCM-XXX-6MA</t>
  </si>
  <si>
    <t>אוריאל ואנה</t>
  </si>
  <si>
    <t>JCXXXM-24/Ab</t>
  </si>
  <si>
    <t>300 W</t>
  </si>
  <si>
    <t>TUV SUD CERTIFICATION AND TESTING (CHINA) CO. LTD</t>
  </si>
  <si>
    <t>Seraphim Solar</t>
  </si>
  <si>
    <t>SRP-XXX-6PA</t>
  </si>
  <si>
    <t>245-335W</t>
  </si>
  <si>
    <t>SRP-XXX-6PB</t>
  </si>
  <si>
    <t>205-275W</t>
  </si>
  <si>
    <t>SRP-XXX-6MA</t>
  </si>
  <si>
    <t>270-370W</t>
  </si>
  <si>
    <t>SRP-XXX-6MB</t>
  </si>
  <si>
    <t>225-305W</t>
  </si>
  <si>
    <t>Mono-crystalline,60 cells</t>
  </si>
  <si>
    <t>SRP-XXX-BMA</t>
  </si>
  <si>
    <t>525-540W</t>
  </si>
  <si>
    <t>Mono-crystalline,144 cells</t>
  </si>
  <si>
    <t>TUV SUD</t>
  </si>
  <si>
    <t>Suzhou Talesun Solar</t>
  </si>
  <si>
    <t>TP672M-xxx</t>
  </si>
  <si>
    <t>300-375W</t>
  </si>
  <si>
    <t>TP660M-xxx</t>
  </si>
  <si>
    <t>215-315W</t>
  </si>
  <si>
    <t>TP672P-xxx</t>
  </si>
  <si>
    <t>TP660P-xxx</t>
  </si>
  <si>
    <t>ET SOLAR</t>
  </si>
  <si>
    <t>ETP660XXXWW</t>
  </si>
  <si>
    <t>235-280w</t>
  </si>
  <si>
    <t>ETP672XXXWW</t>
  </si>
  <si>
    <t>285-335w</t>
  </si>
  <si>
    <t>CEEG</t>
  </si>
  <si>
    <t>255-345</t>
  </si>
  <si>
    <t>TRINA</t>
  </si>
  <si>
    <t>TSM-xxxPD05</t>
  </si>
  <si>
    <t>280-290W</t>
  </si>
  <si>
    <t>TSM-xxxPD14</t>
  </si>
  <si>
    <t>260-345W</t>
  </si>
  <si>
    <t>TSM-xxxPEG5</t>
  </si>
  <si>
    <t>230-290</t>
  </si>
  <si>
    <t>JKMXXXPP-72</t>
  </si>
  <si>
    <t>250-350</t>
  </si>
  <si>
    <t>LONGI</t>
  </si>
  <si>
    <t>250-300</t>
  </si>
  <si>
    <t>300-360</t>
  </si>
  <si>
    <t>RCS</t>
  </si>
  <si>
    <t>SUNMAN</t>
  </si>
  <si>
    <t>SMDXXXP-6X12</t>
  </si>
  <si>
    <t>315-320</t>
  </si>
  <si>
    <t>SMSXXXP-6X12</t>
  </si>
  <si>
    <t>Multi-crystalline, 72 cells</t>
  </si>
  <si>
    <t>SMS325M-6X12</t>
  </si>
  <si>
    <t>320-325</t>
  </si>
  <si>
    <t>SMDXXXM-6X12</t>
  </si>
  <si>
    <t>Various</t>
  </si>
  <si>
    <t>SUNTECH</t>
  </si>
  <si>
    <t>STPXXX-24/Vfw</t>
  </si>
  <si>
    <t>395-415</t>
  </si>
  <si>
    <t>320-330</t>
  </si>
  <si>
    <t>STPXXX-20/Wfw</t>
  </si>
  <si>
    <t>265-275</t>
  </si>
  <si>
    <t>Multi-crystalline, 60 cells</t>
  </si>
  <si>
    <t>אנרפויינט ישראל</t>
  </si>
  <si>
    <t>PHONO SOLAR</t>
  </si>
  <si>
    <t>PS325P-24/T</t>
  </si>
  <si>
    <t>285-345</t>
  </si>
  <si>
    <t>PSXXXP-20/U</t>
  </si>
  <si>
    <t>250-270</t>
  </si>
  <si>
    <t>PSXXXM-20/U</t>
  </si>
  <si>
    <t>255-280</t>
  </si>
  <si>
    <t>ראלקו</t>
  </si>
  <si>
    <t>JAP72S01-XXX/SC</t>
  </si>
  <si>
    <t>205-330</t>
  </si>
  <si>
    <t>SHARP</t>
  </si>
  <si>
    <t>ND-AHXXX</t>
  </si>
  <si>
    <t>285-340</t>
  </si>
  <si>
    <t>340-385</t>
  </si>
  <si>
    <t>Cheetah 72M</t>
  </si>
  <si>
    <t>380-400</t>
  </si>
  <si>
    <t>250-250</t>
  </si>
  <si>
    <t>HANWHA Q.Cells</t>
  </si>
  <si>
    <t>QCELLS</t>
  </si>
  <si>
    <t>Q.POWER-G5 XXX</t>
  </si>
  <si>
    <t>260-280</t>
  </si>
  <si>
    <t>AEG</t>
  </si>
  <si>
    <t>AS-P728-XXX</t>
  </si>
  <si>
    <t>285-335</t>
  </si>
  <si>
    <t>JKMXXXPP-72-DV</t>
  </si>
  <si>
    <t>JKMXXXPP-72-H</t>
  </si>
  <si>
    <t>325-345</t>
  </si>
  <si>
    <t>JKMXXXM-72-V</t>
  </si>
  <si>
    <t>250-385</t>
  </si>
  <si>
    <t>LR6-72PE-XXXM</t>
  </si>
  <si>
    <t>340-375</t>
  </si>
  <si>
    <t>JKM335M-72-DV</t>
  </si>
  <si>
    <t>JAM72S01-360/PR</t>
  </si>
  <si>
    <t>345-390</t>
  </si>
  <si>
    <t>CSUN XXX-60M</t>
  </si>
  <si>
    <t>275-305</t>
  </si>
  <si>
    <t>CSUN XXX-72M</t>
  </si>
  <si>
    <t>325-370</t>
  </si>
  <si>
    <t>JKMXXXM-72H</t>
  </si>
  <si>
    <t>JKMXXXM-72H-V</t>
  </si>
  <si>
    <t>Eagle 72M</t>
  </si>
  <si>
    <t>330-350</t>
  </si>
  <si>
    <t>Eagle 72P - V</t>
  </si>
  <si>
    <t>320 - 340</t>
  </si>
  <si>
    <t>Cheetah Dual 72</t>
  </si>
  <si>
    <t>375-395</t>
  </si>
  <si>
    <t>Tiger Mono-facial (JKMxxxN-7RL3)</t>
  </si>
  <si>
    <t>450-470</t>
  </si>
  <si>
    <t>Mono-crystalline, 156 cells</t>
  </si>
  <si>
    <t>Tiger Pro (JKMxxxx-7RL4-V)</t>
  </si>
  <si>
    <t>555-575</t>
  </si>
  <si>
    <t>Tiger Pro (JKMxxxx-7TL4-V)</t>
  </si>
  <si>
    <t>520-540</t>
  </si>
  <si>
    <t>Tiger Pro (JKMxxxx-72HL4-V)</t>
  </si>
  <si>
    <t>530-550</t>
  </si>
  <si>
    <t>RELCO</t>
  </si>
  <si>
    <t>JAM60S03-XXX/PR</t>
  </si>
  <si>
    <t>300-310</t>
  </si>
  <si>
    <t>JAP60S03-XXX/SC</t>
  </si>
  <si>
    <t>270-300</t>
  </si>
  <si>
    <t>JAM72S30 series</t>
  </si>
  <si>
    <t>JAP72S03-XXX/SC</t>
  </si>
  <si>
    <t>320-350</t>
  </si>
  <si>
    <t>JAM72D10 xxx MB</t>
  </si>
  <si>
    <t>400-420</t>
  </si>
  <si>
    <t>CHINT SOLAR / ASTRONERGY</t>
  </si>
  <si>
    <t>CHSM6612P/HV-XXXW</t>
  </si>
  <si>
    <t>245-355</t>
  </si>
  <si>
    <t>CANADIAN SOLAR</t>
  </si>
  <si>
    <t>CS3U KuMax</t>
  </si>
  <si>
    <t>350-360</t>
  </si>
  <si>
    <t>Poly-crystalline, 144 cells</t>
  </si>
  <si>
    <t>CS3U-XXXMB-FG</t>
  </si>
  <si>
    <t>360-375</t>
  </si>
  <si>
    <t>CS6U series</t>
  </si>
  <si>
    <t>315-330</t>
  </si>
  <si>
    <t>CS3W series</t>
  </si>
  <si>
    <t>CS3W HiKu</t>
  </si>
  <si>
    <t>390-405</t>
  </si>
  <si>
    <t>CS6W HiKu</t>
  </si>
  <si>
    <t>HiKu6 Mono</t>
  </si>
  <si>
    <t>425-450</t>
  </si>
  <si>
    <t>CS1U HiDM</t>
  </si>
  <si>
    <t>395-410</t>
  </si>
  <si>
    <t>Mono crystalline</t>
  </si>
  <si>
    <t>CS7N HiKu7</t>
  </si>
  <si>
    <t>640-665</t>
  </si>
  <si>
    <t>Mono crystalline, 132 cells</t>
  </si>
  <si>
    <t>TUV</t>
  </si>
  <si>
    <t>TSM-XXXDEG14C.07(II)</t>
  </si>
  <si>
    <t>335-370</t>
  </si>
  <si>
    <t>TSM-XXXDE 14A(II)</t>
  </si>
  <si>
    <t>TSM-XXXPE14A</t>
  </si>
  <si>
    <t>305-360</t>
  </si>
  <si>
    <t>Hanwha Solarone</t>
  </si>
  <si>
    <t>Q.PEAK L-G5 XXX</t>
  </si>
  <si>
    <t>310-370</t>
  </si>
  <si>
    <t>360-380</t>
  </si>
  <si>
    <t>Q.POWER L-G5.0.G XXX</t>
  </si>
  <si>
    <t>310-335</t>
  </si>
  <si>
    <t>Q.PEAK DUO L-G6</t>
  </si>
  <si>
    <t>405-425</t>
  </si>
  <si>
    <t>Q.PEAK DUO L-G8.3</t>
  </si>
  <si>
    <t>415-430</t>
  </si>
  <si>
    <t>Q.PLUS L-G4.2 XXX</t>
  </si>
  <si>
    <t>334-345</t>
  </si>
  <si>
    <t>TSM-XXXDD14A(II)</t>
  </si>
  <si>
    <t>325-375</t>
  </si>
  <si>
    <t>TSM-XXXPEG14</t>
  </si>
  <si>
    <t>280-340</t>
  </si>
  <si>
    <t>TSM-DEG15MC.20(II)</t>
  </si>
  <si>
    <t>385-410</t>
  </si>
  <si>
    <t>TSM-DE18M</t>
  </si>
  <si>
    <t>480-505</t>
  </si>
  <si>
    <t>Mono-crystalline, 150 cells</t>
  </si>
  <si>
    <t>TSM-DE18M (II)</t>
  </si>
  <si>
    <t>TSM-DE19</t>
  </si>
  <si>
    <t>530-555</t>
  </si>
  <si>
    <t>Mono-crystalline, 110 cells</t>
  </si>
  <si>
    <t>TallMax series</t>
  </si>
  <si>
    <t>320-340</t>
  </si>
  <si>
    <t>435-455</t>
  </si>
  <si>
    <t>SUNPOWER</t>
  </si>
  <si>
    <t>Mexico</t>
  </si>
  <si>
    <t>SPR-E20-XXX-COM</t>
  </si>
  <si>
    <t>290-385</t>
  </si>
  <si>
    <t>Mono-crystalline, 96 cells</t>
  </si>
  <si>
    <t>410-515</t>
  </si>
  <si>
    <t>Mono-crystalline, 128 cells</t>
  </si>
  <si>
    <t>SPR-P19-XXX-COM</t>
  </si>
  <si>
    <t>Mono-crystalline, 486 cells</t>
  </si>
  <si>
    <t>SOLATICS</t>
  </si>
  <si>
    <t>BYD</t>
  </si>
  <si>
    <t>BYDXXXP6D-36</t>
  </si>
  <si>
    <t>265-340</t>
  </si>
  <si>
    <t>Qudra Energy</t>
  </si>
  <si>
    <t>Qudra</t>
  </si>
  <si>
    <t>S144/FNH-BG</t>
  </si>
  <si>
    <t>430-450</t>
  </si>
  <si>
    <t>S144/FNH</t>
  </si>
  <si>
    <t>S144/M10H</t>
  </si>
  <si>
    <t>YINGLI SOLAR</t>
  </si>
  <si>
    <t>YLM 72 P series</t>
  </si>
  <si>
    <t xml:space="preserve">Wuxi Sunket </t>
  </si>
  <si>
    <t>SKT 320-265M-24</t>
  </si>
  <si>
    <t>320-365</t>
  </si>
  <si>
    <t>AE Solar</t>
  </si>
  <si>
    <t>Germany</t>
  </si>
  <si>
    <t>AE M6-72 series</t>
  </si>
  <si>
    <t>350-380</t>
  </si>
  <si>
    <t>AE M5 series</t>
  </si>
  <si>
    <t>90-275</t>
  </si>
  <si>
    <t>AE P6 series</t>
  </si>
  <si>
    <t>150-325</t>
  </si>
  <si>
    <t>Poly-crystalline</t>
  </si>
  <si>
    <t>HT-SAAE</t>
  </si>
  <si>
    <t>HT72-156P</t>
  </si>
  <si>
    <t>325-350</t>
  </si>
  <si>
    <t>HT72-156M</t>
  </si>
  <si>
    <t>355-380</t>
  </si>
  <si>
    <t>Sun Day Energy</t>
  </si>
  <si>
    <t>SDP series</t>
  </si>
  <si>
    <t>290-460</t>
  </si>
  <si>
    <t>SDM series</t>
  </si>
  <si>
    <t>440-500</t>
  </si>
  <si>
    <t>JustSolar</t>
  </si>
  <si>
    <t>JST series</t>
  </si>
  <si>
    <t>DAH Solar</t>
  </si>
  <si>
    <t>DHM 72</t>
  </si>
  <si>
    <t>350-370</t>
  </si>
  <si>
    <t>DHM 72/5BB</t>
  </si>
  <si>
    <t>HCP72X9</t>
  </si>
  <si>
    <t>345-355</t>
  </si>
  <si>
    <t>Perc Poly Solar Module</t>
  </si>
  <si>
    <t>335-350</t>
  </si>
  <si>
    <t>SUNENG Panel</t>
  </si>
  <si>
    <t>Turkey</t>
  </si>
  <si>
    <t>SE 360-385 72PM</t>
  </si>
  <si>
    <t>360-385</t>
  </si>
  <si>
    <t>SE 390-405-72PM</t>
  </si>
  <si>
    <t>Solaico</t>
  </si>
  <si>
    <t>Spain</t>
  </si>
  <si>
    <t>SL726 - 380 M</t>
  </si>
  <si>
    <t>SL726 - 300-330W</t>
  </si>
  <si>
    <t>300-330</t>
  </si>
  <si>
    <t>Jinergy</t>
  </si>
  <si>
    <t>JNMP 72</t>
  </si>
  <si>
    <t>CW Enerji</t>
  </si>
  <si>
    <t>CWT 144PM</t>
  </si>
  <si>
    <t>Mono-crystaline, 144 cells</t>
  </si>
  <si>
    <t>LR5-72-HPH</t>
  </si>
  <si>
    <t>Aobo Environmental New Energy</t>
  </si>
  <si>
    <t>Uhome LFP 10K</t>
  </si>
  <si>
    <t>48V</t>
  </si>
  <si>
    <t>150-200 Ah</t>
  </si>
  <si>
    <t>Solis 5G 3 Phase</t>
  </si>
  <si>
    <t>25-50 kW</t>
  </si>
  <si>
    <t>Refrigerator</t>
  </si>
  <si>
    <t>BiHiKu7</t>
  </si>
  <si>
    <t>635-660</t>
  </si>
  <si>
    <t xml:space="preserve">Solis </t>
  </si>
  <si>
    <t>Solis 40-70K/HV</t>
  </si>
  <si>
    <t>40-70 kW</t>
  </si>
  <si>
    <t>CHINT</t>
  </si>
  <si>
    <t>CHSM72M-HC</t>
  </si>
  <si>
    <t>CPS SCA50/60 KTL - T</t>
  </si>
  <si>
    <t>DEYE</t>
  </si>
  <si>
    <t>SUN-8K-SG01LP1</t>
  </si>
  <si>
    <t>8 kW</t>
  </si>
  <si>
    <t>SUNLIGHT</t>
  </si>
  <si>
    <t>RES OPzV</t>
  </si>
  <si>
    <t>120-420 Ah</t>
  </si>
  <si>
    <t>AOBOET</t>
  </si>
  <si>
    <t>Uhome LFP 2400</t>
  </si>
  <si>
    <t>2.4V</t>
  </si>
  <si>
    <t>40Ah</t>
  </si>
  <si>
    <t>Sofar Solar</t>
  </si>
  <si>
    <t>HYD series</t>
  </si>
  <si>
    <t>Amara Raja</t>
  </si>
  <si>
    <t>Powerstack</t>
  </si>
  <si>
    <t>6-24V</t>
  </si>
  <si>
    <t>Type (refrigerator only, refrigerator/freezer)</t>
  </si>
  <si>
    <t>Capacity  liter (net) - refrigerator</t>
  </si>
  <si>
    <t>Capacity  liter (net) - freezer</t>
  </si>
  <si>
    <t>Energy consumption (kWh/year)</t>
  </si>
  <si>
    <t>Arcilek</t>
  </si>
  <si>
    <t>Beko</t>
  </si>
  <si>
    <t>Refrigerator/Freezer</t>
  </si>
  <si>
    <t>LG</t>
  </si>
  <si>
    <t>Vestel</t>
  </si>
  <si>
    <t>TCL</t>
  </si>
  <si>
    <t>Washing Machine</t>
  </si>
  <si>
    <t>Type (washing only, washer/dryer...)</t>
  </si>
  <si>
    <t>V3-S8XTWE</t>
  </si>
  <si>
    <t>V3-S9XTWE</t>
  </si>
  <si>
    <t>V3-S10XTWE</t>
  </si>
  <si>
    <t>V2-B10X3WE</t>
  </si>
  <si>
    <t>V3-S107DXTE</t>
  </si>
  <si>
    <t>V2-B12X3WE</t>
  </si>
  <si>
    <t>V2-B128DX3E</t>
  </si>
  <si>
    <t>V4-S9YWE</t>
  </si>
  <si>
    <t>Washer</t>
  </si>
  <si>
    <t>Washer &amp; Dryer</t>
  </si>
  <si>
    <t>Washing Capacity  (kg)</t>
  </si>
  <si>
    <t>8 Kg</t>
  </si>
  <si>
    <t>9 Kg</t>
  </si>
  <si>
    <t>10 Kg</t>
  </si>
  <si>
    <t>10.5/7kg</t>
  </si>
  <si>
    <t>12 Kg</t>
  </si>
  <si>
    <t>12/8kg</t>
  </si>
  <si>
    <t>Energy consumption (kWh)/100 cycle</t>
  </si>
  <si>
    <t>TCL-WM814G</t>
  </si>
  <si>
    <t>B3W5841IM</t>
  </si>
  <si>
    <t>TCL-WM914G</t>
  </si>
  <si>
    <t>WT-B12103WD</t>
  </si>
  <si>
    <t>Midea</t>
  </si>
  <si>
    <t>MF200W100WB/T-BL</t>
  </si>
  <si>
    <t>MF100W70B/T-PL</t>
  </si>
  <si>
    <t>7 Kg</t>
  </si>
  <si>
    <t>MF200W120WB/T-BL</t>
  </si>
  <si>
    <t>MF100W80B/T-BL</t>
  </si>
  <si>
    <t>MF100W90B/T-BL</t>
  </si>
  <si>
    <t>B3W51042MG</t>
  </si>
  <si>
    <t>WW9ST554DAN/PS</t>
  </si>
  <si>
    <t>9kg</t>
  </si>
  <si>
    <t>WW80T554DAN/PS</t>
  </si>
  <si>
    <t>8kg</t>
  </si>
  <si>
    <t>WW11BB944DGBKJ</t>
  </si>
  <si>
    <t>11kg</t>
  </si>
  <si>
    <t>WW90T554DAN/PS</t>
  </si>
  <si>
    <t>Arcelik</t>
  </si>
  <si>
    <t>Grundig</t>
  </si>
  <si>
    <t>GKNI56930FN</t>
  </si>
  <si>
    <t>GKN283740HXRN</t>
  </si>
  <si>
    <t>BEKO</t>
  </si>
  <si>
    <t>DN152241PT</t>
  </si>
  <si>
    <t>FG</t>
  </si>
  <si>
    <t>RF2795BIR</t>
  </si>
  <si>
    <t xml:space="preserve">Vestel </t>
  </si>
  <si>
    <t>EVA</t>
  </si>
  <si>
    <t>EV-TM425X</t>
  </si>
  <si>
    <t>GR-608BEDID</t>
  </si>
  <si>
    <t>LG-HA</t>
  </si>
  <si>
    <t>GR-608WEDID</t>
  </si>
  <si>
    <t>GR-628INSE</t>
  </si>
  <si>
    <t>Energy saving (kWh/year)</t>
  </si>
  <si>
    <t xml:space="preserve">GHG emission reduction (tCO2/year) </t>
  </si>
  <si>
    <t xml:space="preserve">Factor </t>
  </si>
  <si>
    <r>
      <t>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/kWh </t>
    </r>
  </si>
  <si>
    <t>Energy saving</t>
  </si>
  <si>
    <t xml:space="preserve">Lifetime </t>
  </si>
  <si>
    <t>years</t>
  </si>
  <si>
    <t>GHG emission reduction over lifetime (tCO2)</t>
  </si>
  <si>
    <t>Homa</t>
  </si>
  <si>
    <t>Magic</t>
  </si>
  <si>
    <t>MG-RF334X</t>
  </si>
  <si>
    <t>CN160233PT</t>
  </si>
  <si>
    <t>966375 ES</t>
  </si>
  <si>
    <t>RDNT401E30ZXBN</t>
  </si>
  <si>
    <t>RDNT470E30ZXBRN</t>
  </si>
  <si>
    <t>RDNT470I30ZXBRN</t>
  </si>
  <si>
    <t>CN1602502XB</t>
  </si>
  <si>
    <t>GN150536GB</t>
  </si>
  <si>
    <t>RCNE724E30XB</t>
  </si>
  <si>
    <t>EV-BM507X</t>
  </si>
  <si>
    <t>EV-4D522X</t>
  </si>
  <si>
    <t>EV-4D522GB</t>
  </si>
  <si>
    <t>GR-I777S</t>
  </si>
  <si>
    <t>GR-I485S</t>
  </si>
  <si>
    <t>MDRF632FGF28PA</t>
  </si>
  <si>
    <t>GR-B707PSE</t>
  </si>
  <si>
    <t>GR-M727LSE</t>
  </si>
  <si>
    <t>GQN1622GB</t>
  </si>
  <si>
    <t>MDRF632FGF22</t>
  </si>
  <si>
    <t>VH2-B9W</t>
  </si>
  <si>
    <t>VH2-S16WE</t>
  </si>
  <si>
    <t>dryer</t>
  </si>
  <si>
    <t>DBC435TSL</t>
  </si>
  <si>
    <t>DFC335HP</t>
  </si>
  <si>
    <t xml:space="preserve">Type </t>
  </si>
  <si>
    <t>Dishwasher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</si>
</sst>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vertAlign val="superscript"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2"/>
    </font>
    <font>
      <sz val="12"/>
      <name val="Times New Roman Bold"/>
      <family val="2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vertAlign val="sub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06060"/>
        <bgColor indexed="64"/>
      </patternFill>
    </fill>
    <fill>
      <patternFill patternType="solid">
        <fgColor rgb="FF1DAE4B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 style="medium">
        <color theme="0"/>
      </right>
      <top style="medium">
        <color indexed="64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14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9" fontId="6" fillId="5" borderId="9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9" fontId="5" fillId="6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65" fontId="6" fillId="6" borderId="30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5" xfId="0" applyBorder="1" applyAlignment="1">
      <alignment wrapText="1"/>
    </xf>
    <xf numFmtId="0" fontId="0" fillId="0" borderId="36" xfId="0" applyBorder="1"/>
    <xf numFmtId="0" fontId="0" fillId="0" borderId="37" xfId="0" applyBorder="1"/>
    <xf numFmtId="0" fontId="0" fillId="0" borderId="35" xfId="0" applyBorder="1" applyAlignment="1">
      <alignment horizontal="right" wrapText="1"/>
    </xf>
    <xf numFmtId="0" fontId="0" fillId="0" borderId="35" xfId="0" applyBorder="1" applyAlignment="1">
      <alignment horizontal="left" wrapText="1"/>
    </xf>
    <xf numFmtId="0" fontId="14" fillId="0" borderId="35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35" xfId="0" applyBorder="1" applyAlignment="1">
      <alignment horizontal="left"/>
    </xf>
    <xf numFmtId="0" fontId="15" fillId="0" borderId="35" xfId="0" applyFont="1" applyBorder="1"/>
    <xf numFmtId="0" fontId="16" fillId="0" borderId="35" xfId="0" applyFont="1" applyBorder="1"/>
    <xf numFmtId="0" fontId="2" fillId="3" borderId="5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9" xfId="0" applyFont="1" applyFill="1" applyBorder="1" applyAlignment="1">
      <alignment horizontal="justify" vertical="center" wrapText="1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horizontal="left"/>
    </xf>
    <xf numFmtId="0" fontId="15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16" fontId="0" fillId="0" borderId="41" xfId="0" applyNumberFormat="1" applyBorder="1"/>
    <xf numFmtId="16" fontId="0" fillId="0" borderId="35" xfId="0" applyNumberFormat="1" applyBorder="1"/>
    <xf numFmtId="0" fontId="0" fillId="0" borderId="35" xfId="0" applyBorder="1" applyAlignment="1">
      <alignment horizontal="right"/>
    </xf>
    <xf numFmtId="0" fontId="0" fillId="0" borderId="38" xfId="0" applyBorder="1" applyAlignment="1">
      <alignment horizontal="left"/>
    </xf>
    <xf numFmtId="0" fontId="15" fillId="0" borderId="38" xfId="0" applyFont="1" applyBorder="1"/>
    <xf numFmtId="0" fontId="0" fillId="0" borderId="43" xfId="0" applyBorder="1"/>
    <xf numFmtId="0" fontId="0" fillId="0" borderId="44" xfId="0" applyBorder="1" applyAlignment="1">
      <alignment horizontal="left"/>
    </xf>
    <xf numFmtId="0" fontId="15" fillId="0" borderId="44" xfId="0" applyFont="1" applyBorder="1"/>
    <xf numFmtId="0" fontId="0" fillId="0" borderId="45" xfId="0" applyBorder="1" applyAlignment="1">
      <alignment horizontal="left"/>
    </xf>
    <xf numFmtId="49" fontId="0" fillId="0" borderId="35" xfId="0" applyNumberFormat="1" applyBorder="1" applyAlignment="1">
      <alignment horizontal="right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" fontId="0" fillId="0" borderId="35" xfId="0" applyNumberFormat="1" applyBorder="1" applyAlignment="1">
      <alignment horizontal="right"/>
    </xf>
    <xf numFmtId="17" fontId="0" fillId="0" borderId="35" xfId="0" applyNumberFormat="1" applyBorder="1"/>
    <xf numFmtId="16" fontId="0" fillId="0" borderId="38" xfId="0" applyNumberFormat="1" applyBorder="1"/>
    <xf numFmtId="0" fontId="0" fillId="0" borderId="48" xfId="0" applyBorder="1"/>
    <xf numFmtId="0" fontId="0" fillId="0" borderId="44" xfId="0" applyBorder="1"/>
    <xf numFmtId="16" fontId="0" fillId="0" borderId="44" xfId="0" applyNumberFormat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20" fillId="9" borderId="35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49" fontId="21" fillId="10" borderId="35" xfId="0" applyNumberFormat="1" applyFont="1" applyFill="1" applyBorder="1" applyAlignment="1">
      <alignment horizontal="left"/>
    </xf>
    <xf numFmtId="1" fontId="18" fillId="0" borderId="35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49" fontId="23" fillId="10" borderId="48" xfId="0" applyNumberFormat="1" applyFont="1" applyFill="1" applyBorder="1" applyAlignment="1">
      <alignment horizontal="left"/>
    </xf>
    <xf numFmtId="1" fontId="18" fillId="0" borderId="48" xfId="0" applyNumberFormat="1" applyFont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0" fillId="0" borderId="50" xfId="0" applyBorder="1" applyAlignment="1">
      <alignment horizontal="center"/>
    </xf>
    <xf numFmtId="49" fontId="23" fillId="0" borderId="35" xfId="0" applyNumberFormat="1" applyFont="1" applyBorder="1" applyAlignment="1">
      <alignment horizontal="left"/>
    </xf>
    <xf numFmtId="0" fontId="0" fillId="11" borderId="35" xfId="0" applyFill="1" applyBorder="1" applyAlignment="1">
      <alignment horizontal="center"/>
    </xf>
    <xf numFmtId="0" fontId="0" fillId="0" borderId="51" xfId="0" applyBorder="1" applyAlignment="1">
      <alignment horizontal="center"/>
    </xf>
    <xf numFmtId="49" fontId="21" fillId="10" borderId="52" xfId="0" applyNumberFormat="1" applyFont="1" applyFill="1" applyBorder="1" applyAlignment="1">
      <alignment horizontal="left"/>
    </xf>
    <xf numFmtId="0" fontId="0" fillId="0" borderId="52" xfId="0" applyBorder="1" applyAlignment="1">
      <alignment horizontal="center"/>
    </xf>
    <xf numFmtId="0" fontId="0" fillId="0" borderId="52" xfId="0" applyBorder="1"/>
    <xf numFmtId="1" fontId="18" fillId="0" borderId="52" xfId="0" applyNumberFormat="1" applyFont="1" applyBorder="1" applyAlignment="1">
      <alignment horizontal="center"/>
    </xf>
    <xf numFmtId="166" fontId="0" fillId="0" borderId="35" xfId="2" applyNumberFormat="1" applyFont="1" applyBorder="1" applyAlignment="1">
      <alignment horizontal="center"/>
    </xf>
    <xf numFmtId="0" fontId="0" fillId="12" borderId="0" xfId="0" applyFill="1" applyAlignment="1">
      <alignment horizontal="center"/>
    </xf>
    <xf numFmtId="9" fontId="0" fillId="0" borderId="0" xfId="3" applyFont="1"/>
    <xf numFmtId="164" fontId="0" fillId="0" borderId="0" xfId="0" applyNumberFormat="1"/>
    <xf numFmtId="0" fontId="2" fillId="8" borderId="18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7" borderId="18" xfId="0" applyFont="1" applyFill="1" applyBorder="1" applyAlignment="1">
      <alignment horizontal="justify" vertical="center" wrapText="1"/>
    </xf>
    <xf numFmtId="0" fontId="2" fillId="7" borderId="19" xfId="0" applyFont="1" applyFill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4" borderId="18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horizontal="justify" vertical="center" wrapText="1"/>
    </xf>
    <xf numFmtId="0" fontId="17" fillId="0" borderId="18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53" xfId="0" applyBorder="1" applyAlignment="1">
      <alignment horizontal="left"/>
    </xf>
    <xf numFmtId="0" fontId="0" fillId="0" borderId="53" xfId="0" applyBorder="1"/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35" xfId="0" applyFill="1" applyBorder="1" applyAlignment="1">
      <alignment horizontal="center" vertical="center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amsung-ac.at/wp-content/uploads/2017/05/TDB-VRF-ODU-DVM-S-R410A-50Hz-HP-for-Euro_ET_Ver.1.0_170106.pdf" TargetMode="External"/><Relationship Id="rId2" Type="http://schemas.openxmlformats.org/officeDocument/2006/relationships/hyperlink" Target="https://www.daikin.eu/en_us/product-group/vrv/vrv-iv-heat-recovery.html" TargetMode="External"/><Relationship Id="rId1" Type="http://schemas.openxmlformats.org/officeDocument/2006/relationships/hyperlink" Target="https://www.daikin.eu/en_us/product-group/vrv/vrv-iv-heat-pump.html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2"/>
  <sheetViews>
    <sheetView workbookViewId="0">
      <selection activeCell="H21" sqref="H21"/>
    </sheetView>
  </sheetViews>
  <sheetFormatPr baseColWidth="10" defaultColWidth="11.453125" defaultRowHeight="14.5"/>
  <cols>
    <col min="1" max="1" width="3.90625" customWidth="1"/>
  </cols>
  <sheetData>
    <row r="2" spans="2:2">
      <c r="B2" s="11" t="s">
        <v>0</v>
      </c>
    </row>
    <row r="3" spans="2:2">
      <c r="B3" t="s">
        <v>1</v>
      </c>
    </row>
    <row r="4" spans="2:2">
      <c r="B4" t="s">
        <v>2</v>
      </c>
    </row>
    <row r="5" spans="2:2">
      <c r="B5" t="s">
        <v>3</v>
      </c>
    </row>
    <row r="6" spans="2:2">
      <c r="B6" t="s">
        <v>4</v>
      </c>
    </row>
    <row r="7" spans="2:2">
      <c r="B7" t="s">
        <v>5</v>
      </c>
    </row>
    <row r="8" spans="2:2">
      <c r="B8" t="s">
        <v>6</v>
      </c>
    </row>
    <row r="9" spans="2:2">
      <c r="B9" t="s">
        <v>7</v>
      </c>
    </row>
    <row r="10" spans="2:2">
      <c r="B10" t="s">
        <v>8</v>
      </c>
    </row>
    <row r="11" spans="2:2">
      <c r="B11" t="s">
        <v>1449</v>
      </c>
    </row>
    <row r="12" spans="2:2">
      <c r="B12" t="s">
        <v>1483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9F7F-A80A-4240-A6BC-FF272EE0182B}">
  <dimension ref="A1:Q28"/>
  <sheetViews>
    <sheetView workbookViewId="0">
      <selection activeCell="K31" sqref="K31"/>
    </sheetView>
  </sheetViews>
  <sheetFormatPr baseColWidth="10" defaultColWidth="9.1796875" defaultRowHeight="14.5"/>
  <cols>
    <col min="1" max="1" width="3.81640625" style="87" bestFit="1" customWidth="1"/>
    <col min="2" max="2" width="17.81640625" bestFit="1" customWidth="1"/>
    <col min="3" max="3" width="17.81640625" customWidth="1"/>
    <col min="4" max="4" width="25.1796875" customWidth="1"/>
    <col min="5" max="5" width="23.54296875" customWidth="1"/>
    <col min="6" max="6" width="20.1796875" style="87" customWidth="1"/>
    <col min="7" max="7" width="24.453125" style="87" bestFit="1" customWidth="1"/>
    <col min="8" max="8" width="28.453125" style="87" bestFit="1" customWidth="1"/>
    <col min="9" max="9" width="9.08984375" bestFit="1" customWidth="1"/>
    <col min="16" max="16" width="10.36328125" bestFit="1" customWidth="1"/>
  </cols>
  <sheetData>
    <row r="1" spans="1:17" s="85" customFormat="1" ht="87.5" thickBot="1">
      <c r="A1" s="82" t="s">
        <v>307</v>
      </c>
      <c r="B1" s="83" t="s">
        <v>308</v>
      </c>
      <c r="C1" s="83" t="s">
        <v>10</v>
      </c>
      <c r="D1" s="83" t="s">
        <v>12</v>
      </c>
      <c r="E1" s="83" t="s">
        <v>1473</v>
      </c>
      <c r="F1" s="83" t="s">
        <v>1474</v>
      </c>
      <c r="G1" s="83" t="s">
        <v>1475</v>
      </c>
      <c r="H1" s="84" t="s">
        <v>1476</v>
      </c>
      <c r="I1" s="84" t="s">
        <v>1537</v>
      </c>
      <c r="J1" s="84" t="s">
        <v>1538</v>
      </c>
      <c r="K1" s="84" t="s">
        <v>1544</v>
      </c>
    </row>
    <row r="2" spans="1:17" ht="16.5">
      <c r="A2" s="86">
        <f t="shared" ref="A2:A12" si="0">ROW()-1</f>
        <v>1</v>
      </c>
      <c r="B2" s="208" t="s">
        <v>1545</v>
      </c>
      <c r="C2" s="208" t="s">
        <v>1546</v>
      </c>
      <c r="D2" s="209" t="s">
        <v>1547</v>
      </c>
      <c r="E2" s="209" t="s">
        <v>1479</v>
      </c>
      <c r="F2" s="211">
        <v>257</v>
      </c>
      <c r="G2" s="211">
        <v>77</v>
      </c>
      <c r="H2" s="211">
        <v>225</v>
      </c>
      <c r="I2">
        <f>H2*$P$3</f>
        <v>67.5</v>
      </c>
      <c r="J2">
        <f>I2*$Q$2/1000</f>
        <v>3.4897499999999998E-2</v>
      </c>
      <c r="K2">
        <f>J2*$P$4</f>
        <v>0.17448749999999999</v>
      </c>
      <c r="O2" t="s">
        <v>1539</v>
      </c>
      <c r="P2" s="103" t="s">
        <v>1540</v>
      </c>
      <c r="Q2">
        <v>0.51700000000000002</v>
      </c>
    </row>
    <row r="3" spans="1:17">
      <c r="A3" s="86">
        <f t="shared" si="0"/>
        <v>2</v>
      </c>
      <c r="B3" s="30" t="s">
        <v>1477</v>
      </c>
      <c r="C3" s="30" t="s">
        <v>1526</v>
      </c>
      <c r="D3" s="22" t="s">
        <v>1548</v>
      </c>
      <c r="E3" s="22" t="s">
        <v>1479</v>
      </c>
      <c r="F3" s="86">
        <v>400</v>
      </c>
      <c r="G3" s="86">
        <v>180</v>
      </c>
      <c r="H3" s="86">
        <v>404</v>
      </c>
      <c r="I3">
        <f t="shared" ref="I3:I16" si="1">H3*$P$3</f>
        <v>121.19999999999999</v>
      </c>
      <c r="J3">
        <f t="shared" ref="J3:J15" si="2">I3*$Q$2/1000</f>
        <v>6.2660399999999991E-2</v>
      </c>
      <c r="K3">
        <f t="shared" ref="K3:K16" si="3">J3*$P$4</f>
        <v>0.31330199999999997</v>
      </c>
      <c r="O3" t="s">
        <v>1541</v>
      </c>
      <c r="P3" s="104">
        <v>0.3</v>
      </c>
    </row>
    <row r="4" spans="1:17">
      <c r="A4" s="86">
        <f t="shared" si="0"/>
        <v>3</v>
      </c>
      <c r="B4" s="30" t="s">
        <v>1477</v>
      </c>
      <c r="C4" s="30" t="s">
        <v>1526</v>
      </c>
      <c r="D4" s="22" t="s">
        <v>1549</v>
      </c>
      <c r="E4" s="22" t="s">
        <v>1479</v>
      </c>
      <c r="F4" s="86">
        <v>277</v>
      </c>
      <c r="G4" s="86">
        <v>98</v>
      </c>
      <c r="H4" s="86">
        <v>308</v>
      </c>
      <c r="I4">
        <f t="shared" si="1"/>
        <v>92.399999999999991</v>
      </c>
      <c r="J4">
        <f t="shared" si="2"/>
        <v>4.7770799999999995E-2</v>
      </c>
      <c r="K4">
        <f t="shared" si="3"/>
        <v>0.23885399999999998</v>
      </c>
      <c r="O4" t="s">
        <v>1542</v>
      </c>
      <c r="P4">
        <v>5</v>
      </c>
      <c r="Q4" t="s">
        <v>1543</v>
      </c>
    </row>
    <row r="5" spans="1:17">
      <c r="A5" s="86">
        <f t="shared" si="0"/>
        <v>4</v>
      </c>
      <c r="B5" s="30" t="s">
        <v>1477</v>
      </c>
      <c r="C5" s="30" t="s">
        <v>1526</v>
      </c>
      <c r="D5" s="22" t="s">
        <v>1550</v>
      </c>
      <c r="E5" s="22" t="s">
        <v>1479</v>
      </c>
      <c r="F5" s="86">
        <v>277</v>
      </c>
      <c r="G5" s="86">
        <v>98</v>
      </c>
      <c r="H5" s="86">
        <v>308</v>
      </c>
      <c r="I5">
        <f t="shared" si="1"/>
        <v>92.399999999999991</v>
      </c>
      <c r="J5">
        <f t="shared" si="2"/>
        <v>4.7770799999999995E-2</v>
      </c>
      <c r="K5">
        <f t="shared" si="3"/>
        <v>0.23885399999999998</v>
      </c>
    </row>
    <row r="6" spans="1:17">
      <c r="A6" s="86">
        <f t="shared" si="0"/>
        <v>5</v>
      </c>
      <c r="B6" s="30" t="s">
        <v>1477</v>
      </c>
      <c r="C6" s="30" t="s">
        <v>1526</v>
      </c>
      <c r="D6" s="22" t="s">
        <v>1551</v>
      </c>
      <c r="E6" s="22" t="s">
        <v>1479</v>
      </c>
      <c r="F6" s="86">
        <v>316</v>
      </c>
      <c r="G6" s="86">
        <v>106</v>
      </c>
      <c r="H6" s="86">
        <v>317</v>
      </c>
      <c r="I6">
        <f t="shared" si="1"/>
        <v>95.1</v>
      </c>
      <c r="J6">
        <f t="shared" si="2"/>
        <v>4.9166700000000001E-2</v>
      </c>
      <c r="K6">
        <f t="shared" si="3"/>
        <v>0.24583350000000001</v>
      </c>
    </row>
    <row r="7" spans="1:17">
      <c r="A7" s="86">
        <f t="shared" si="0"/>
        <v>6</v>
      </c>
      <c r="B7" s="30" t="s">
        <v>1477</v>
      </c>
      <c r="C7" s="30" t="s">
        <v>1526</v>
      </c>
      <c r="D7" s="22" t="s">
        <v>1552</v>
      </c>
      <c r="E7" s="22" t="s">
        <v>1479</v>
      </c>
      <c r="F7" s="86">
        <v>316</v>
      </c>
      <c r="G7" s="86">
        <v>106</v>
      </c>
      <c r="H7" s="86">
        <v>317</v>
      </c>
      <c r="I7">
        <f t="shared" si="1"/>
        <v>95.1</v>
      </c>
      <c r="J7">
        <f t="shared" si="2"/>
        <v>4.9166700000000001E-2</v>
      </c>
      <c r="K7">
        <f t="shared" si="3"/>
        <v>0.24583350000000001</v>
      </c>
    </row>
    <row r="8" spans="1:17">
      <c r="A8" s="86">
        <f t="shared" si="0"/>
        <v>7</v>
      </c>
      <c r="B8" s="30" t="s">
        <v>1477</v>
      </c>
      <c r="C8" s="30" t="s">
        <v>1526</v>
      </c>
      <c r="D8" s="22" t="s">
        <v>1527</v>
      </c>
      <c r="E8" s="22" t="s">
        <v>1479</v>
      </c>
      <c r="F8" s="86">
        <v>405</v>
      </c>
      <c r="G8" s="86">
        <v>152</v>
      </c>
      <c r="H8" s="86">
        <v>303</v>
      </c>
      <c r="I8">
        <f t="shared" si="1"/>
        <v>90.899999999999991</v>
      </c>
      <c r="J8">
        <f t="shared" si="2"/>
        <v>4.6995300000000004E-2</v>
      </c>
      <c r="K8">
        <f t="shared" si="3"/>
        <v>0.23497650000000003</v>
      </c>
    </row>
    <row r="9" spans="1:17">
      <c r="A9" s="86">
        <f t="shared" si="0"/>
        <v>8</v>
      </c>
      <c r="B9" s="30" t="s">
        <v>1477</v>
      </c>
      <c r="C9" s="30" t="s">
        <v>1526</v>
      </c>
      <c r="D9" s="22" t="s">
        <v>1553</v>
      </c>
      <c r="E9" s="22" t="s">
        <v>1479</v>
      </c>
      <c r="F9" s="86">
        <v>400</v>
      </c>
      <c r="G9" s="86">
        <v>180</v>
      </c>
      <c r="H9" s="86">
        <v>404</v>
      </c>
      <c r="I9">
        <f t="shared" si="1"/>
        <v>121.19999999999999</v>
      </c>
      <c r="J9">
        <f t="shared" si="2"/>
        <v>6.2660399999999991E-2</v>
      </c>
      <c r="K9">
        <f t="shared" si="3"/>
        <v>0.31330199999999997</v>
      </c>
    </row>
    <row r="10" spans="1:17">
      <c r="A10" s="86">
        <f t="shared" si="0"/>
        <v>9</v>
      </c>
      <c r="B10" s="30" t="s">
        <v>1477</v>
      </c>
      <c r="C10" s="30" t="s">
        <v>1526</v>
      </c>
      <c r="D10" s="22" t="s">
        <v>1554</v>
      </c>
      <c r="E10" s="22" t="s">
        <v>1479</v>
      </c>
      <c r="F10" s="86">
        <v>196</v>
      </c>
      <c r="G10" s="86">
        <v>376</v>
      </c>
      <c r="H10" s="86">
        <v>414</v>
      </c>
      <c r="I10">
        <f t="shared" si="1"/>
        <v>124.19999999999999</v>
      </c>
      <c r="J10">
        <f t="shared" si="2"/>
        <v>6.4211400000000002E-2</v>
      </c>
      <c r="K10">
        <f t="shared" si="3"/>
        <v>0.32105700000000004</v>
      </c>
    </row>
    <row r="11" spans="1:17">
      <c r="A11" s="86">
        <f t="shared" si="0"/>
        <v>10</v>
      </c>
      <c r="B11" s="30" t="s">
        <v>1477</v>
      </c>
      <c r="C11" s="30" t="s">
        <v>1526</v>
      </c>
      <c r="D11" s="22" t="s">
        <v>1555</v>
      </c>
      <c r="E11" s="22" t="s">
        <v>1479</v>
      </c>
      <c r="F11" s="86">
        <v>185</v>
      </c>
      <c r="G11" s="86">
        <v>430</v>
      </c>
      <c r="H11" s="86">
        <v>332</v>
      </c>
      <c r="I11">
        <f t="shared" si="1"/>
        <v>99.6</v>
      </c>
      <c r="J11">
        <f t="shared" si="2"/>
        <v>5.1493200000000003E-2</v>
      </c>
      <c r="K11">
        <f t="shared" si="3"/>
        <v>0.25746600000000003</v>
      </c>
    </row>
    <row r="12" spans="1:17" ht="15" customHeight="1">
      <c r="A12" s="86">
        <f t="shared" si="0"/>
        <v>11</v>
      </c>
      <c r="B12" s="30" t="s">
        <v>1530</v>
      </c>
      <c r="C12" s="30" t="s">
        <v>1531</v>
      </c>
      <c r="D12" s="22" t="s">
        <v>1556</v>
      </c>
      <c r="E12" s="22" t="s">
        <v>1479</v>
      </c>
      <c r="F12" s="86">
        <v>403</v>
      </c>
      <c r="G12" s="86">
        <v>131</v>
      </c>
      <c r="H12" s="86">
        <v>355</v>
      </c>
      <c r="I12">
        <f t="shared" si="1"/>
        <v>106.5</v>
      </c>
      <c r="J12">
        <f t="shared" si="2"/>
        <v>5.5060500000000005E-2</v>
      </c>
      <c r="K12">
        <f t="shared" si="3"/>
        <v>0.27530250000000001</v>
      </c>
    </row>
    <row r="13" spans="1:17">
      <c r="A13" s="86">
        <f>ROW()-1</f>
        <v>12</v>
      </c>
      <c r="B13" s="30" t="s">
        <v>1530</v>
      </c>
      <c r="C13" s="30" t="s">
        <v>1531</v>
      </c>
      <c r="D13" s="22" t="s">
        <v>1557</v>
      </c>
      <c r="E13" s="22" t="s">
        <v>1479</v>
      </c>
      <c r="F13" s="86">
        <v>343</v>
      </c>
      <c r="G13" s="86">
        <v>179</v>
      </c>
      <c r="H13" s="86">
        <v>319</v>
      </c>
      <c r="I13">
        <f t="shared" si="1"/>
        <v>95.7</v>
      </c>
      <c r="J13">
        <f t="shared" si="2"/>
        <v>4.9476899999999997E-2</v>
      </c>
      <c r="K13">
        <f t="shared" si="3"/>
        <v>0.24738449999999998</v>
      </c>
    </row>
    <row r="14" spans="1:17">
      <c r="A14" s="86">
        <f>ROW()-1</f>
        <v>13</v>
      </c>
      <c r="B14" s="30" t="s">
        <v>1530</v>
      </c>
      <c r="C14" s="30" t="s">
        <v>1531</v>
      </c>
      <c r="D14" s="22" t="s">
        <v>1558</v>
      </c>
      <c r="E14" s="22" t="s">
        <v>1479</v>
      </c>
      <c r="F14" s="86">
        <v>343</v>
      </c>
      <c r="G14" s="86">
        <v>179</v>
      </c>
      <c r="H14" s="86">
        <v>319</v>
      </c>
      <c r="I14">
        <f t="shared" si="1"/>
        <v>95.7</v>
      </c>
      <c r="J14">
        <f t="shared" si="2"/>
        <v>4.9476899999999997E-2</v>
      </c>
      <c r="K14">
        <f t="shared" si="3"/>
        <v>0.24738449999999998</v>
      </c>
    </row>
    <row r="15" spans="1:17">
      <c r="A15" s="86">
        <f>ROW()-1</f>
        <v>14</v>
      </c>
      <c r="B15" s="30" t="s">
        <v>1530</v>
      </c>
      <c r="C15" s="30" t="s">
        <v>1531</v>
      </c>
      <c r="D15" s="22" t="s">
        <v>1532</v>
      </c>
      <c r="E15" s="22" t="s">
        <v>1479</v>
      </c>
      <c r="F15" s="86">
        <v>321</v>
      </c>
      <c r="G15" s="86">
        <v>94</v>
      </c>
      <c r="H15" s="86">
        <v>244</v>
      </c>
      <c r="I15" s="105">
        <f>H15*$P$3</f>
        <v>73.2</v>
      </c>
      <c r="J15">
        <f t="shared" si="2"/>
        <v>3.78444E-2</v>
      </c>
      <c r="K15">
        <f t="shared" si="3"/>
        <v>0.189222</v>
      </c>
    </row>
    <row r="16" spans="1:17">
      <c r="A16" s="86">
        <f>ROW()-1</f>
        <v>15</v>
      </c>
      <c r="B16" s="30" t="s">
        <v>1481</v>
      </c>
      <c r="C16" s="30" t="s">
        <v>1528</v>
      </c>
      <c r="D16" s="22" t="s">
        <v>1529</v>
      </c>
      <c r="E16" s="22" t="s">
        <v>1479</v>
      </c>
      <c r="F16" s="86">
        <v>303</v>
      </c>
      <c r="G16" s="86">
        <v>94</v>
      </c>
      <c r="H16" s="86">
        <v>219</v>
      </c>
      <c r="I16">
        <f t="shared" si="1"/>
        <v>65.7</v>
      </c>
      <c r="J16">
        <f>I16*$Q$2/1000</f>
        <v>3.3966900000000001E-2</v>
      </c>
      <c r="K16">
        <f t="shared" si="3"/>
        <v>0.1698345</v>
      </c>
    </row>
    <row r="17" spans="2:11">
      <c r="B17" s="30" t="s">
        <v>1480</v>
      </c>
      <c r="C17" s="30" t="s">
        <v>1480</v>
      </c>
      <c r="D17" s="22" t="s">
        <v>1533</v>
      </c>
      <c r="E17" s="22" t="s">
        <v>1479</v>
      </c>
      <c r="F17" s="86">
        <v>321</v>
      </c>
      <c r="G17" s="86">
        <v>209</v>
      </c>
      <c r="H17" s="86">
        <v>315</v>
      </c>
      <c r="I17">
        <f t="shared" ref="I17:I28" si="4">H17*$P$3</f>
        <v>94.5</v>
      </c>
      <c r="J17">
        <f t="shared" ref="J17:J28" si="5">I17*$Q$2/1000</f>
        <v>4.8856500000000004E-2</v>
      </c>
      <c r="K17">
        <f t="shared" ref="K17:K28" si="6">J17*$P$4</f>
        <v>0.24428250000000001</v>
      </c>
    </row>
    <row r="18" spans="2:11">
      <c r="B18" s="30" t="s">
        <v>1480</v>
      </c>
      <c r="C18" s="30" t="s">
        <v>1480</v>
      </c>
      <c r="D18" s="22" t="s">
        <v>1559</v>
      </c>
      <c r="E18" s="22" t="s">
        <v>1479</v>
      </c>
      <c r="F18" s="86">
        <v>379</v>
      </c>
      <c r="G18" s="86">
        <v>130</v>
      </c>
      <c r="H18" s="86">
        <v>350</v>
      </c>
      <c r="I18">
        <f t="shared" si="4"/>
        <v>105</v>
      </c>
      <c r="J18">
        <f t="shared" si="5"/>
        <v>5.4285000000000007E-2</v>
      </c>
      <c r="K18">
        <f t="shared" si="6"/>
        <v>0.27142500000000003</v>
      </c>
    </row>
    <row r="19" spans="2:11">
      <c r="B19" s="30" t="s">
        <v>1480</v>
      </c>
      <c r="C19" s="30" t="s">
        <v>1480</v>
      </c>
      <c r="D19" s="22" t="s">
        <v>1560</v>
      </c>
      <c r="E19" s="22" t="s">
        <v>1479</v>
      </c>
      <c r="F19" s="86">
        <v>348</v>
      </c>
      <c r="G19" s="86">
        <v>130</v>
      </c>
      <c r="H19" s="86">
        <v>340</v>
      </c>
      <c r="I19">
        <f t="shared" si="4"/>
        <v>102</v>
      </c>
      <c r="J19">
        <f t="shared" si="5"/>
        <v>5.2734000000000003E-2</v>
      </c>
      <c r="K19">
        <f t="shared" si="6"/>
        <v>0.26367000000000002</v>
      </c>
    </row>
    <row r="20" spans="2:11">
      <c r="B20" s="30" t="s">
        <v>1507</v>
      </c>
      <c r="C20" s="30" t="s">
        <v>1507</v>
      </c>
      <c r="D20" s="22" t="s">
        <v>1561</v>
      </c>
      <c r="E20" s="22" t="s">
        <v>1479</v>
      </c>
      <c r="F20" s="86">
        <v>305</v>
      </c>
      <c r="G20" s="86">
        <v>169</v>
      </c>
      <c r="H20" s="86">
        <v>295</v>
      </c>
      <c r="I20">
        <f t="shared" si="4"/>
        <v>88.5</v>
      </c>
      <c r="J20">
        <f t="shared" si="5"/>
        <v>4.5754500000000004E-2</v>
      </c>
      <c r="K20">
        <f t="shared" si="6"/>
        <v>0.22877250000000002</v>
      </c>
    </row>
    <row r="21" spans="2:11">
      <c r="B21" s="30" t="s">
        <v>1534</v>
      </c>
      <c r="C21" s="30" t="s">
        <v>1480</v>
      </c>
      <c r="D21" s="22" t="s">
        <v>1562</v>
      </c>
      <c r="E21" s="22" t="s">
        <v>1479</v>
      </c>
      <c r="F21" s="86">
        <v>321</v>
      </c>
      <c r="G21" s="86">
        <v>117</v>
      </c>
      <c r="H21" s="86">
        <v>290</v>
      </c>
      <c r="I21">
        <f t="shared" si="4"/>
        <v>87</v>
      </c>
      <c r="J21">
        <f t="shared" si="5"/>
        <v>4.4978999999999998E-2</v>
      </c>
      <c r="K21">
        <f t="shared" si="6"/>
        <v>0.22489499999999998</v>
      </c>
    </row>
    <row r="22" spans="2:11">
      <c r="B22" s="30" t="s">
        <v>1534</v>
      </c>
      <c r="C22" s="30" t="s">
        <v>1480</v>
      </c>
      <c r="D22" s="22" t="s">
        <v>1563</v>
      </c>
      <c r="E22" s="22" t="s">
        <v>1479</v>
      </c>
      <c r="F22" s="86">
        <v>345</v>
      </c>
      <c r="G22" s="86">
        <v>130</v>
      </c>
      <c r="H22" s="86">
        <v>340</v>
      </c>
      <c r="I22">
        <f t="shared" si="4"/>
        <v>102</v>
      </c>
      <c r="J22">
        <f t="shared" si="5"/>
        <v>5.2734000000000003E-2</v>
      </c>
      <c r="K22">
        <f t="shared" si="6"/>
        <v>0.26367000000000002</v>
      </c>
    </row>
    <row r="23" spans="2:11">
      <c r="B23" s="30" t="s">
        <v>1522</v>
      </c>
      <c r="C23" s="30" t="s">
        <v>1523</v>
      </c>
      <c r="D23" s="22" t="s">
        <v>1524</v>
      </c>
      <c r="E23" s="22" t="s">
        <v>1479</v>
      </c>
      <c r="F23" s="86">
        <v>280</v>
      </c>
      <c r="G23" s="86">
        <v>90</v>
      </c>
      <c r="H23" s="86">
        <v>198</v>
      </c>
      <c r="I23">
        <f t="shared" si="4"/>
        <v>59.4</v>
      </c>
      <c r="J23">
        <f t="shared" si="5"/>
        <v>3.0709800000000002E-2</v>
      </c>
      <c r="K23">
        <f t="shared" si="6"/>
        <v>0.15354900000000002</v>
      </c>
    </row>
    <row r="24" spans="2:11">
      <c r="B24" s="30" t="s">
        <v>1522</v>
      </c>
      <c r="C24" s="30" t="s">
        <v>1523</v>
      </c>
      <c r="D24" s="22" t="s">
        <v>1525</v>
      </c>
      <c r="E24" s="22" t="s">
        <v>1479</v>
      </c>
      <c r="F24" s="86">
        <v>430</v>
      </c>
      <c r="G24" s="86">
        <v>185</v>
      </c>
      <c r="H24" s="86">
        <v>332</v>
      </c>
      <c r="I24">
        <f t="shared" si="4"/>
        <v>99.6</v>
      </c>
      <c r="J24">
        <f t="shared" si="5"/>
        <v>5.1493200000000003E-2</v>
      </c>
      <c r="K24">
        <f t="shared" si="6"/>
        <v>0.25746600000000003</v>
      </c>
    </row>
    <row r="25" spans="2:11">
      <c r="B25" s="30" t="s">
        <v>1522</v>
      </c>
      <c r="C25" s="30" t="s">
        <v>1523</v>
      </c>
      <c r="D25" s="22" t="s">
        <v>1564</v>
      </c>
      <c r="E25" s="22" t="s">
        <v>1479</v>
      </c>
      <c r="F25" s="86">
        <v>376</v>
      </c>
      <c r="G25" s="86">
        <v>196</v>
      </c>
      <c r="H25" s="86">
        <v>414</v>
      </c>
      <c r="I25">
        <f t="shared" si="4"/>
        <v>124.19999999999999</v>
      </c>
      <c r="J25">
        <f t="shared" si="5"/>
        <v>6.4211400000000002E-2</v>
      </c>
      <c r="K25">
        <f t="shared" si="6"/>
        <v>0.32105700000000004</v>
      </c>
    </row>
    <row r="26" spans="2:11">
      <c r="B26" s="30" t="s">
        <v>1507</v>
      </c>
      <c r="C26" s="30" t="s">
        <v>1507</v>
      </c>
      <c r="D26" s="22" t="s">
        <v>1565</v>
      </c>
      <c r="E26" s="22" t="s">
        <v>1479</v>
      </c>
      <c r="F26" s="86">
        <v>305</v>
      </c>
      <c r="G26" s="86">
        <v>169</v>
      </c>
      <c r="H26" s="86">
        <v>295</v>
      </c>
      <c r="I26">
        <f t="shared" si="4"/>
        <v>88.5</v>
      </c>
      <c r="J26">
        <f t="shared" si="5"/>
        <v>4.5754500000000004E-2</v>
      </c>
      <c r="K26">
        <f t="shared" si="6"/>
        <v>0.22877250000000002</v>
      </c>
    </row>
    <row r="27" spans="2:11">
      <c r="B27" s="30" t="s">
        <v>1534</v>
      </c>
      <c r="C27" s="30" t="s">
        <v>1480</v>
      </c>
      <c r="D27" s="22" t="s">
        <v>1535</v>
      </c>
      <c r="E27" s="22" t="s">
        <v>1479</v>
      </c>
      <c r="F27" s="86">
        <v>321</v>
      </c>
      <c r="G27" s="86">
        <v>209</v>
      </c>
      <c r="H27" s="86">
        <v>315</v>
      </c>
      <c r="I27">
        <f t="shared" si="4"/>
        <v>94.5</v>
      </c>
      <c r="J27">
        <f t="shared" si="5"/>
        <v>4.8856500000000004E-2</v>
      </c>
      <c r="K27">
        <f t="shared" si="6"/>
        <v>0.24428250000000001</v>
      </c>
    </row>
    <row r="28" spans="2:11" ht="15" thickBot="1">
      <c r="B28" s="210" t="s">
        <v>1534</v>
      </c>
      <c r="C28" s="210" t="s">
        <v>1480</v>
      </c>
      <c r="D28" s="100" t="s">
        <v>1536</v>
      </c>
      <c r="E28" s="100" t="s">
        <v>1479</v>
      </c>
      <c r="F28" s="99">
        <v>321</v>
      </c>
      <c r="G28" s="99">
        <v>209</v>
      </c>
      <c r="H28" s="99">
        <v>315</v>
      </c>
      <c r="I28">
        <f t="shared" si="4"/>
        <v>94.5</v>
      </c>
      <c r="J28">
        <f t="shared" si="5"/>
        <v>4.8856500000000004E-2</v>
      </c>
      <c r="K28">
        <f t="shared" si="6"/>
        <v>0.24428250000000001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52D4-5E40-4729-9A4F-B05827C52D60}">
  <dimension ref="A1:Q23"/>
  <sheetViews>
    <sheetView workbookViewId="0">
      <selection activeCell="I26" sqref="I26"/>
    </sheetView>
  </sheetViews>
  <sheetFormatPr baseColWidth="10" defaultColWidth="11.54296875" defaultRowHeight="14.5"/>
  <cols>
    <col min="1" max="1" width="2.81640625" bestFit="1" customWidth="1"/>
    <col min="2" max="2" width="27.54296875" customWidth="1"/>
    <col min="3" max="3" width="28.08984375" customWidth="1"/>
    <col min="4" max="4" width="14.08984375" bestFit="1" customWidth="1"/>
    <col min="5" max="5" width="18.54296875" bestFit="1" customWidth="1"/>
    <col min="6" max="6" width="10.81640625" bestFit="1" customWidth="1"/>
    <col min="8" max="8" width="9.08984375" bestFit="1" customWidth="1"/>
    <col min="9" max="14" width="9.1796875"/>
    <col min="15" max="15" width="10.36328125" bestFit="1" customWidth="1"/>
  </cols>
  <sheetData>
    <row r="1" spans="1:17" ht="87">
      <c r="A1" s="82" t="s">
        <v>307</v>
      </c>
      <c r="B1" s="83" t="s">
        <v>308</v>
      </c>
      <c r="C1" s="83" t="s">
        <v>10</v>
      </c>
      <c r="D1" s="83" t="s">
        <v>12</v>
      </c>
      <c r="E1" s="83" t="s">
        <v>1484</v>
      </c>
      <c r="F1" s="83" t="s">
        <v>1495</v>
      </c>
      <c r="G1" s="84" t="s">
        <v>1502</v>
      </c>
      <c r="H1" s="84" t="s">
        <v>1537</v>
      </c>
      <c r="I1" s="84" t="s">
        <v>1538</v>
      </c>
      <c r="J1" s="84" t="s">
        <v>1544</v>
      </c>
      <c r="K1" s="85"/>
      <c r="L1" s="85"/>
      <c r="M1" s="85"/>
      <c r="N1" s="85"/>
      <c r="O1" s="85"/>
      <c r="P1" s="85"/>
    </row>
    <row r="2" spans="1:17" ht="16.5">
      <c r="A2" s="90">
        <v>1</v>
      </c>
      <c r="B2" s="91" t="s">
        <v>1482</v>
      </c>
      <c r="C2" s="91" t="s">
        <v>1482</v>
      </c>
      <c r="D2" s="91" t="s">
        <v>1503</v>
      </c>
      <c r="E2" s="69" t="s">
        <v>1493</v>
      </c>
      <c r="F2" s="92" t="s">
        <v>1496</v>
      </c>
      <c r="G2" s="93">
        <v>48</v>
      </c>
      <c r="H2">
        <f>G2*$O$3</f>
        <v>14.399999999999999</v>
      </c>
      <c r="I2">
        <f>H2*$P$2/1000</f>
        <v>7.4447999999999997E-3</v>
      </c>
      <c r="J2">
        <f>I2*$O$4</f>
        <v>3.7224E-2</v>
      </c>
      <c r="N2" t="s">
        <v>1539</v>
      </c>
      <c r="O2" s="103" t="s">
        <v>1540</v>
      </c>
      <c r="P2">
        <v>0.51700000000000002</v>
      </c>
    </row>
    <row r="3" spans="1:17">
      <c r="A3" s="94">
        <v>2</v>
      </c>
      <c r="B3" s="95" t="s">
        <v>1478</v>
      </c>
      <c r="C3" s="95" t="s">
        <v>1478</v>
      </c>
      <c r="D3" s="95" t="s">
        <v>1504</v>
      </c>
      <c r="E3" s="22" t="s">
        <v>1493</v>
      </c>
      <c r="F3" s="89"/>
      <c r="G3" s="96">
        <v>47</v>
      </c>
      <c r="H3">
        <f t="shared" ref="H3:H23" si="0">G3*$O$3</f>
        <v>14.1</v>
      </c>
      <c r="I3">
        <f t="shared" ref="I3:I23" si="1">H3*$P$2/1000</f>
        <v>7.2896999999999997E-3</v>
      </c>
      <c r="J3">
        <f t="shared" ref="J3:J23" si="2">I3*$O$4</f>
        <v>3.6448499999999995E-2</v>
      </c>
      <c r="N3" t="s">
        <v>1541</v>
      </c>
      <c r="O3" s="104">
        <v>0.3</v>
      </c>
    </row>
    <row r="4" spans="1:17">
      <c r="A4" s="94">
        <f>ROW()-1</f>
        <v>3</v>
      </c>
      <c r="B4" s="88" t="s">
        <v>1480</v>
      </c>
      <c r="C4" s="88" t="s">
        <v>1480</v>
      </c>
      <c r="D4" s="88" t="s">
        <v>1485</v>
      </c>
      <c r="E4" s="22" t="s">
        <v>1493</v>
      </c>
      <c r="F4" s="89" t="s">
        <v>1496</v>
      </c>
      <c r="G4" s="86">
        <v>48</v>
      </c>
      <c r="H4">
        <f t="shared" si="0"/>
        <v>14.399999999999999</v>
      </c>
      <c r="I4">
        <f>H4*$P$2/1000</f>
        <v>7.4447999999999997E-3</v>
      </c>
      <c r="J4">
        <f t="shared" si="2"/>
        <v>3.7224E-2</v>
      </c>
      <c r="N4" t="s">
        <v>1542</v>
      </c>
      <c r="O4">
        <v>5</v>
      </c>
      <c r="P4" t="s">
        <v>1543</v>
      </c>
    </row>
    <row r="5" spans="1:17">
      <c r="A5" s="94">
        <v>3</v>
      </c>
      <c r="B5" s="95" t="s">
        <v>1482</v>
      </c>
      <c r="C5" s="95" t="s">
        <v>1482</v>
      </c>
      <c r="D5" s="95" t="s">
        <v>1505</v>
      </c>
      <c r="E5" s="22" t="s">
        <v>1493</v>
      </c>
      <c r="F5" s="89" t="s">
        <v>1497</v>
      </c>
      <c r="G5" s="96">
        <v>49</v>
      </c>
      <c r="H5">
        <f t="shared" si="0"/>
        <v>14.7</v>
      </c>
      <c r="I5">
        <f t="shared" si="1"/>
        <v>7.5998999999999997E-3</v>
      </c>
      <c r="J5">
        <f t="shared" si="2"/>
        <v>3.7999499999999999E-2</v>
      </c>
    </row>
    <row r="6" spans="1:17">
      <c r="A6" s="94">
        <v>4</v>
      </c>
      <c r="B6" s="95" t="s">
        <v>1480</v>
      </c>
      <c r="C6" s="95" t="s">
        <v>1480</v>
      </c>
      <c r="D6" s="95" t="s">
        <v>1506</v>
      </c>
      <c r="E6" s="22" t="s">
        <v>1494</v>
      </c>
      <c r="F6" s="89"/>
      <c r="G6" s="96">
        <v>57</v>
      </c>
      <c r="H6">
        <f t="shared" si="0"/>
        <v>17.099999999999998</v>
      </c>
      <c r="I6">
        <f t="shared" si="1"/>
        <v>8.8406999999999999E-3</v>
      </c>
      <c r="J6">
        <f t="shared" si="2"/>
        <v>4.42035E-2</v>
      </c>
    </row>
    <row r="7" spans="1:17">
      <c r="A7" s="94">
        <f>ROW()-1</f>
        <v>6</v>
      </c>
      <c r="B7" s="88" t="s">
        <v>1480</v>
      </c>
      <c r="C7" s="88" t="s">
        <v>1480</v>
      </c>
      <c r="D7" s="88" t="s">
        <v>1486</v>
      </c>
      <c r="E7" s="22" t="s">
        <v>1493</v>
      </c>
      <c r="F7" s="89" t="s">
        <v>1497</v>
      </c>
      <c r="G7" s="86">
        <v>50</v>
      </c>
      <c r="H7">
        <f t="shared" si="0"/>
        <v>15</v>
      </c>
      <c r="I7">
        <f t="shared" si="1"/>
        <v>7.7549999999999997E-3</v>
      </c>
      <c r="J7">
        <f t="shared" si="2"/>
        <v>3.8774999999999997E-2</v>
      </c>
    </row>
    <row r="8" spans="1:17">
      <c r="A8" s="94">
        <v>5</v>
      </c>
      <c r="B8" s="95" t="s">
        <v>1507</v>
      </c>
      <c r="C8" s="95" t="s">
        <v>1507</v>
      </c>
      <c r="D8" s="95" t="s">
        <v>1508</v>
      </c>
      <c r="E8" s="22" t="s">
        <v>1493</v>
      </c>
      <c r="F8" s="89" t="s">
        <v>1498</v>
      </c>
      <c r="G8" s="96">
        <v>52</v>
      </c>
      <c r="H8">
        <f t="shared" si="0"/>
        <v>15.6</v>
      </c>
      <c r="I8">
        <f t="shared" si="1"/>
        <v>8.0652000000000015E-3</v>
      </c>
      <c r="J8">
        <f t="shared" si="2"/>
        <v>4.0326000000000008E-2</v>
      </c>
    </row>
    <row r="9" spans="1:17">
      <c r="A9" s="94">
        <v>6</v>
      </c>
      <c r="B9" s="95" t="s">
        <v>1507</v>
      </c>
      <c r="C9" s="95" t="s">
        <v>1507</v>
      </c>
      <c r="D9" s="95" t="s">
        <v>1509</v>
      </c>
      <c r="E9" s="22" t="s">
        <v>1493</v>
      </c>
      <c r="F9" s="89" t="s">
        <v>1510</v>
      </c>
      <c r="G9" s="96">
        <v>46</v>
      </c>
      <c r="H9">
        <f t="shared" si="0"/>
        <v>13.799999999999999</v>
      </c>
      <c r="I9">
        <f t="shared" si="1"/>
        <v>7.1345999999999996E-3</v>
      </c>
      <c r="J9">
        <f t="shared" si="2"/>
        <v>3.5672999999999996E-2</v>
      </c>
    </row>
    <row r="10" spans="1:17">
      <c r="A10" s="94">
        <f>ROW()-1</f>
        <v>9</v>
      </c>
      <c r="B10" s="88" t="s">
        <v>1480</v>
      </c>
      <c r="C10" s="88" t="s">
        <v>1480</v>
      </c>
      <c r="D10" s="88" t="s">
        <v>1487</v>
      </c>
      <c r="E10" s="22" t="s">
        <v>1493</v>
      </c>
      <c r="F10" s="89" t="s">
        <v>1498</v>
      </c>
      <c r="G10" s="86">
        <v>53</v>
      </c>
      <c r="H10">
        <f t="shared" si="0"/>
        <v>15.899999999999999</v>
      </c>
      <c r="I10">
        <f t="shared" si="1"/>
        <v>8.2202999999999998E-3</v>
      </c>
      <c r="J10">
        <f t="shared" si="2"/>
        <v>4.1101499999999999E-2</v>
      </c>
    </row>
    <row r="11" spans="1:17" ht="15" thickBot="1">
      <c r="A11" s="97">
        <f>ROW()-1</f>
        <v>10</v>
      </c>
      <c r="B11" s="98" t="s">
        <v>1480</v>
      </c>
      <c r="C11" s="98" t="s">
        <v>1480</v>
      </c>
      <c r="D11" s="98" t="s">
        <v>1488</v>
      </c>
      <c r="E11" s="100" t="s">
        <v>1493</v>
      </c>
      <c r="F11" s="101" t="s">
        <v>1498</v>
      </c>
      <c r="G11" s="99">
        <v>53</v>
      </c>
      <c r="H11">
        <f t="shared" si="0"/>
        <v>15.899999999999999</v>
      </c>
      <c r="I11">
        <f t="shared" si="1"/>
        <v>8.2202999999999998E-3</v>
      </c>
      <c r="J11">
        <f t="shared" si="2"/>
        <v>4.1101499999999999E-2</v>
      </c>
    </row>
    <row r="12" spans="1:17">
      <c r="A12" s="86">
        <f>ROW()-1</f>
        <v>11</v>
      </c>
      <c r="B12" s="88" t="s">
        <v>1480</v>
      </c>
      <c r="C12" s="88" t="s">
        <v>1480</v>
      </c>
      <c r="D12" s="88" t="s">
        <v>1489</v>
      </c>
      <c r="E12" s="22" t="s">
        <v>1494</v>
      </c>
      <c r="F12" s="89" t="s">
        <v>1499</v>
      </c>
      <c r="G12" s="86">
        <v>53</v>
      </c>
      <c r="H12">
        <f t="shared" si="0"/>
        <v>15.899999999999999</v>
      </c>
      <c r="I12">
        <f t="shared" si="1"/>
        <v>8.2202999999999998E-3</v>
      </c>
      <c r="J12">
        <f t="shared" si="2"/>
        <v>4.1101499999999999E-2</v>
      </c>
      <c r="O12">
        <v>14.5</v>
      </c>
      <c r="P12">
        <f>+O12*0.748</f>
        <v>10.846</v>
      </c>
      <c r="Q12">
        <f>+P12/1000</f>
        <v>1.0846E-2</v>
      </c>
    </row>
    <row r="13" spans="1:17">
      <c r="A13" s="86">
        <v>7</v>
      </c>
      <c r="B13" s="95" t="s">
        <v>1507</v>
      </c>
      <c r="C13" s="95" t="s">
        <v>1507</v>
      </c>
      <c r="D13" s="95" t="s">
        <v>1511</v>
      </c>
      <c r="E13" s="22" t="s">
        <v>1493</v>
      </c>
      <c r="F13" s="89" t="s">
        <v>1500</v>
      </c>
      <c r="G13" s="96">
        <v>54</v>
      </c>
      <c r="H13">
        <f t="shared" si="0"/>
        <v>16.2</v>
      </c>
      <c r="I13">
        <f t="shared" si="1"/>
        <v>8.3753999999999999E-3</v>
      </c>
      <c r="J13">
        <f t="shared" si="2"/>
        <v>4.1876999999999998E-2</v>
      </c>
    </row>
    <row r="14" spans="1:17">
      <c r="A14" s="86">
        <f>ROW()-1</f>
        <v>13</v>
      </c>
      <c r="B14" s="88" t="s">
        <v>1480</v>
      </c>
      <c r="C14" s="88" t="s">
        <v>1480</v>
      </c>
      <c r="D14" s="88" t="s">
        <v>1490</v>
      </c>
      <c r="E14" s="22" t="s">
        <v>1493</v>
      </c>
      <c r="F14" s="89" t="s">
        <v>1500</v>
      </c>
      <c r="G14" s="86">
        <v>57</v>
      </c>
      <c r="H14">
        <f t="shared" si="0"/>
        <v>17.099999999999998</v>
      </c>
      <c r="I14">
        <f t="shared" si="1"/>
        <v>8.8406999999999999E-3</v>
      </c>
      <c r="J14">
        <f t="shared" si="2"/>
        <v>4.42035E-2</v>
      </c>
    </row>
    <row r="15" spans="1:17">
      <c r="A15" s="86">
        <f>ROW()-1</f>
        <v>14</v>
      </c>
      <c r="B15" s="88" t="s">
        <v>1480</v>
      </c>
      <c r="C15" s="88" t="s">
        <v>1480</v>
      </c>
      <c r="D15" s="88" t="s">
        <v>1491</v>
      </c>
      <c r="E15" s="22" t="s">
        <v>1494</v>
      </c>
      <c r="F15" s="89" t="s">
        <v>1501</v>
      </c>
      <c r="G15" s="86">
        <v>57</v>
      </c>
      <c r="H15">
        <f t="shared" si="0"/>
        <v>17.099999999999998</v>
      </c>
      <c r="I15">
        <f t="shared" si="1"/>
        <v>8.8406999999999999E-3</v>
      </c>
      <c r="J15">
        <f t="shared" si="2"/>
        <v>4.42035E-2</v>
      </c>
    </row>
    <row r="16" spans="1:17">
      <c r="A16" s="86">
        <v>8</v>
      </c>
      <c r="B16" s="95" t="s">
        <v>1507</v>
      </c>
      <c r="C16" s="95" t="s">
        <v>1507</v>
      </c>
      <c r="D16" s="95" t="s">
        <v>1512</v>
      </c>
      <c r="E16" s="22" t="s">
        <v>1493</v>
      </c>
      <c r="F16" s="89" t="s">
        <v>1496</v>
      </c>
      <c r="G16" s="96">
        <v>48</v>
      </c>
      <c r="H16">
        <f t="shared" si="0"/>
        <v>14.399999999999999</v>
      </c>
      <c r="I16">
        <f t="shared" si="1"/>
        <v>7.4447999999999997E-3</v>
      </c>
      <c r="J16">
        <f t="shared" si="2"/>
        <v>3.7224E-2</v>
      </c>
    </row>
    <row r="17" spans="1:15">
      <c r="A17" s="86">
        <v>9</v>
      </c>
      <c r="B17" s="95" t="s">
        <v>1507</v>
      </c>
      <c r="C17" s="95" t="s">
        <v>1507</v>
      </c>
      <c r="D17" s="95" t="s">
        <v>1513</v>
      </c>
      <c r="E17" s="22" t="s">
        <v>1493</v>
      </c>
      <c r="F17" s="89" t="s">
        <v>1497</v>
      </c>
      <c r="G17" s="96">
        <v>50</v>
      </c>
      <c r="H17">
        <f t="shared" si="0"/>
        <v>15</v>
      </c>
      <c r="I17">
        <f t="shared" si="1"/>
        <v>7.7549999999999997E-3</v>
      </c>
      <c r="J17">
        <f t="shared" si="2"/>
        <v>3.8774999999999997E-2</v>
      </c>
    </row>
    <row r="18" spans="1:15">
      <c r="A18" s="86">
        <f>ROW()-1</f>
        <v>17</v>
      </c>
      <c r="B18" s="88" t="s">
        <v>1480</v>
      </c>
      <c r="C18" s="88" t="s">
        <v>1480</v>
      </c>
      <c r="D18" s="88" t="s">
        <v>1492</v>
      </c>
      <c r="E18" s="22" t="s">
        <v>1493</v>
      </c>
      <c r="F18" s="89" t="s">
        <v>1497</v>
      </c>
      <c r="G18" s="86">
        <v>50</v>
      </c>
      <c r="H18">
        <f t="shared" si="0"/>
        <v>15</v>
      </c>
      <c r="I18">
        <f t="shared" si="1"/>
        <v>7.7549999999999997E-3</v>
      </c>
      <c r="J18">
        <f t="shared" si="2"/>
        <v>3.8774999999999997E-2</v>
      </c>
    </row>
    <row r="19" spans="1:15">
      <c r="A19" s="86">
        <v>10</v>
      </c>
      <c r="B19" s="95" t="s">
        <v>1478</v>
      </c>
      <c r="C19" s="95" t="s">
        <v>1478</v>
      </c>
      <c r="D19" s="95" t="s">
        <v>1514</v>
      </c>
      <c r="E19" s="22" t="s">
        <v>1493</v>
      </c>
      <c r="F19" s="89"/>
      <c r="G19" s="96">
        <v>45</v>
      </c>
      <c r="H19">
        <f t="shared" si="0"/>
        <v>13.5</v>
      </c>
      <c r="I19">
        <f t="shared" si="1"/>
        <v>6.9794999999999996E-3</v>
      </c>
      <c r="J19">
        <f t="shared" si="2"/>
        <v>3.4897499999999998E-2</v>
      </c>
      <c r="O19">
        <f>14.4/1000</f>
        <v>1.44E-2</v>
      </c>
    </row>
    <row r="20" spans="1:15">
      <c r="A20" s="86">
        <f>ROW()-1</f>
        <v>19</v>
      </c>
      <c r="B20" s="88" t="s">
        <v>195</v>
      </c>
      <c r="C20" s="88" t="s">
        <v>195</v>
      </c>
      <c r="D20" s="88" t="s">
        <v>1515</v>
      </c>
      <c r="E20" s="22" t="s">
        <v>1483</v>
      </c>
      <c r="F20" s="89" t="s">
        <v>1516</v>
      </c>
      <c r="G20" s="102">
        <v>49</v>
      </c>
      <c r="H20">
        <f t="shared" si="0"/>
        <v>14.7</v>
      </c>
      <c r="I20">
        <f t="shared" si="1"/>
        <v>7.5998999999999997E-3</v>
      </c>
      <c r="J20">
        <f t="shared" si="2"/>
        <v>3.7999499999999999E-2</v>
      </c>
    </row>
    <row r="21" spans="1:15">
      <c r="A21" s="86">
        <f>ROW()-1</f>
        <v>20</v>
      </c>
      <c r="B21" s="88" t="s">
        <v>195</v>
      </c>
      <c r="C21" s="88" t="s">
        <v>195</v>
      </c>
      <c r="D21" s="88" t="s">
        <v>1517</v>
      </c>
      <c r="E21" s="22" t="s">
        <v>1483</v>
      </c>
      <c r="F21" s="89" t="s">
        <v>1518</v>
      </c>
      <c r="G21" s="102">
        <v>52</v>
      </c>
      <c r="H21">
        <f t="shared" si="0"/>
        <v>15.6</v>
      </c>
      <c r="I21">
        <f t="shared" si="1"/>
        <v>8.0652000000000015E-3</v>
      </c>
      <c r="J21">
        <f t="shared" si="2"/>
        <v>4.0326000000000008E-2</v>
      </c>
    </row>
    <row r="22" spans="1:15">
      <c r="A22" s="86">
        <f>ROW()-1</f>
        <v>21</v>
      </c>
      <c r="B22" s="88" t="s">
        <v>195</v>
      </c>
      <c r="C22" s="88" t="s">
        <v>195</v>
      </c>
      <c r="D22" s="88" t="s">
        <v>1519</v>
      </c>
      <c r="E22" s="22" t="s">
        <v>1483</v>
      </c>
      <c r="F22" s="89" t="s">
        <v>1520</v>
      </c>
      <c r="G22" s="102">
        <v>53</v>
      </c>
      <c r="H22">
        <f t="shared" si="0"/>
        <v>15.899999999999999</v>
      </c>
      <c r="I22">
        <f t="shared" si="1"/>
        <v>8.2202999999999998E-3</v>
      </c>
      <c r="J22">
        <f t="shared" si="2"/>
        <v>4.1101499999999999E-2</v>
      </c>
    </row>
    <row r="23" spans="1:15">
      <c r="A23" s="86">
        <f>ROW()-1</f>
        <v>22</v>
      </c>
      <c r="B23" s="88" t="s">
        <v>195</v>
      </c>
      <c r="C23" s="88" t="s">
        <v>195</v>
      </c>
      <c r="D23" s="88" t="s">
        <v>1521</v>
      </c>
      <c r="E23" s="22" t="s">
        <v>1483</v>
      </c>
      <c r="F23" s="89" t="s">
        <v>1516</v>
      </c>
      <c r="G23" s="102">
        <v>56</v>
      </c>
      <c r="H23">
        <f t="shared" si="0"/>
        <v>16.8</v>
      </c>
      <c r="I23">
        <f t="shared" si="1"/>
        <v>8.6856000000000017E-3</v>
      </c>
      <c r="J23">
        <f t="shared" si="2"/>
        <v>4.3428000000000008E-2</v>
      </c>
    </row>
  </sheetData>
  <conditionalFormatting sqref="G20:G23">
    <cfRule type="cellIs" dxfId="2" priority="1" operator="lessThan">
      <formula>$H$19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62CEC-6F6A-4B2F-8149-404ACE1926E3}">
  <dimension ref="A1:Q23"/>
  <sheetViews>
    <sheetView tabSelected="1" workbookViewId="0">
      <selection activeCell="G2" sqref="G2:G3"/>
    </sheetView>
  </sheetViews>
  <sheetFormatPr baseColWidth="10" defaultColWidth="11.54296875" defaultRowHeight="14.5"/>
  <cols>
    <col min="1" max="1" width="2.81640625" bestFit="1" customWidth="1"/>
    <col min="2" max="2" width="27.54296875" customWidth="1"/>
    <col min="3" max="3" width="28.08984375" customWidth="1"/>
    <col min="4" max="4" width="14.08984375" bestFit="1" customWidth="1"/>
    <col min="5" max="5" width="18.54296875" bestFit="1" customWidth="1"/>
    <col min="6" max="6" width="10.81640625" bestFit="1" customWidth="1"/>
    <col min="8" max="8" width="9.08984375" bestFit="1" customWidth="1"/>
    <col min="15" max="15" width="10.36328125" bestFit="1" customWidth="1"/>
  </cols>
  <sheetData>
    <row r="1" spans="1:17" ht="72.5">
      <c r="A1" s="82" t="s">
        <v>307</v>
      </c>
      <c r="B1" s="83" t="s">
        <v>308</v>
      </c>
      <c r="C1" s="83" t="s">
        <v>10</v>
      </c>
      <c r="D1" s="83" t="s">
        <v>12</v>
      </c>
      <c r="E1" s="83" t="s">
        <v>1571</v>
      </c>
      <c r="F1" s="83" t="s">
        <v>1495</v>
      </c>
      <c r="G1" s="84" t="s">
        <v>1502</v>
      </c>
      <c r="H1" s="84" t="s">
        <v>1537</v>
      </c>
      <c r="I1" s="84" t="s">
        <v>1538</v>
      </c>
      <c r="J1" s="84" t="s">
        <v>1544</v>
      </c>
      <c r="K1" s="85"/>
      <c r="L1" s="85"/>
      <c r="M1" s="85"/>
      <c r="N1" s="85"/>
      <c r="O1" s="85"/>
      <c r="P1" s="85"/>
    </row>
    <row r="2" spans="1:17" ht="16.5">
      <c r="A2" s="90">
        <v>1</v>
      </c>
      <c r="B2" s="91" t="s">
        <v>1482</v>
      </c>
      <c r="C2" s="91" t="s">
        <v>1482</v>
      </c>
      <c r="D2" s="213" t="s">
        <v>1569</v>
      </c>
      <c r="E2" s="69" t="s">
        <v>1572</v>
      </c>
      <c r="F2" s="92"/>
      <c r="G2" s="22">
        <v>65</v>
      </c>
      <c r="H2">
        <f>G2*$O$3</f>
        <v>19.5</v>
      </c>
      <c r="I2">
        <f>H2*$P$2/1000</f>
        <v>1.00815E-2</v>
      </c>
      <c r="J2">
        <f>I2*$O$4</f>
        <v>5.0407500000000001E-2</v>
      </c>
      <c r="N2" t="s">
        <v>1539</v>
      </c>
      <c r="O2" s="103" t="s">
        <v>1540</v>
      </c>
      <c r="P2">
        <v>0.51700000000000002</v>
      </c>
    </row>
    <row r="3" spans="1:17">
      <c r="A3" s="94">
        <v>2</v>
      </c>
      <c r="B3" s="95" t="s">
        <v>1478</v>
      </c>
      <c r="C3" s="95" t="s">
        <v>1478</v>
      </c>
      <c r="D3" s="213" t="s">
        <v>1570</v>
      </c>
      <c r="E3" s="69" t="s">
        <v>1572</v>
      </c>
      <c r="F3" s="89"/>
      <c r="G3" s="22">
        <v>75</v>
      </c>
      <c r="H3">
        <f t="shared" ref="H3:H23" si="0">G3*$O$3</f>
        <v>22.5</v>
      </c>
      <c r="I3">
        <f t="shared" ref="I3:I23" si="1">H3*$P$2/1000</f>
        <v>1.16325E-2</v>
      </c>
      <c r="J3">
        <f t="shared" ref="J3:J23" si="2">I3*$O$4</f>
        <v>5.8162500000000006E-2</v>
      </c>
      <c r="N3" t="s">
        <v>1541</v>
      </c>
      <c r="O3" s="104">
        <v>0.3</v>
      </c>
    </row>
    <row r="4" spans="1:17">
      <c r="A4" s="94">
        <f>ROW()-1</f>
        <v>3</v>
      </c>
      <c r="B4" s="88"/>
      <c r="C4" s="88"/>
      <c r="D4" s="88"/>
      <c r="E4" s="22"/>
      <c r="F4" s="89"/>
      <c r="G4" s="86"/>
      <c r="N4" t="s">
        <v>1542</v>
      </c>
      <c r="O4">
        <v>5</v>
      </c>
      <c r="P4" t="s">
        <v>1543</v>
      </c>
    </row>
    <row r="5" spans="1:17">
      <c r="A5" s="94">
        <v>3</v>
      </c>
      <c r="B5" s="95"/>
      <c r="C5" s="95"/>
      <c r="D5" s="95"/>
      <c r="E5" s="22"/>
      <c r="F5" s="89"/>
      <c r="G5" s="96"/>
    </row>
    <row r="6" spans="1:17">
      <c r="A6" s="94">
        <v>4</v>
      </c>
      <c r="B6" s="95"/>
      <c r="C6" s="95"/>
      <c r="D6" s="95"/>
      <c r="E6" s="22"/>
      <c r="F6" s="89"/>
      <c r="G6" s="96"/>
    </row>
    <row r="7" spans="1:17">
      <c r="A7" s="94">
        <f>ROW()-1</f>
        <v>6</v>
      </c>
      <c r="B7" s="88"/>
      <c r="C7" s="88"/>
      <c r="D7" s="88"/>
      <c r="E7" s="22"/>
      <c r="F7" s="89"/>
      <c r="G7" s="86"/>
    </row>
    <row r="8" spans="1:17">
      <c r="A8" s="94">
        <v>5</v>
      </c>
      <c r="B8" s="95"/>
      <c r="C8" s="95"/>
      <c r="D8" s="95"/>
      <c r="E8" s="22"/>
      <c r="F8" s="89"/>
      <c r="G8" s="96"/>
    </row>
    <row r="9" spans="1:17">
      <c r="A9" s="94">
        <v>6</v>
      </c>
      <c r="B9" s="95"/>
      <c r="C9" s="95"/>
      <c r="D9" s="95"/>
      <c r="E9" s="22"/>
      <c r="F9" s="89"/>
      <c r="G9" s="96"/>
    </row>
    <row r="10" spans="1:17">
      <c r="A10" s="94">
        <f>ROW()-1</f>
        <v>9</v>
      </c>
      <c r="B10" s="88"/>
      <c r="C10" s="88"/>
      <c r="D10" s="88"/>
      <c r="E10" s="22"/>
      <c r="F10" s="89"/>
      <c r="G10" s="86"/>
    </row>
    <row r="11" spans="1:17" ht="15" thickBot="1">
      <c r="A11" s="97">
        <f>ROW()-1</f>
        <v>10</v>
      </c>
      <c r="B11" s="98"/>
      <c r="C11" s="98"/>
      <c r="D11" s="98"/>
      <c r="E11" s="100"/>
      <c r="F11" s="101"/>
      <c r="G11" s="99"/>
    </row>
    <row r="12" spans="1:17">
      <c r="A12" s="86">
        <f>ROW()-1</f>
        <v>11</v>
      </c>
      <c r="B12" s="88"/>
      <c r="C12" s="88"/>
      <c r="D12" s="88"/>
      <c r="E12" s="22"/>
      <c r="F12" s="89"/>
      <c r="G12" s="86"/>
      <c r="O12">
        <v>14.5</v>
      </c>
      <c r="P12">
        <f>+O12*0.748</f>
        <v>10.846</v>
      </c>
      <c r="Q12">
        <f>+P12/1000</f>
        <v>1.0846E-2</v>
      </c>
    </row>
    <row r="13" spans="1:17">
      <c r="A13" s="86">
        <v>7</v>
      </c>
      <c r="B13" s="95"/>
      <c r="C13" s="95"/>
      <c r="D13" s="95"/>
      <c r="E13" s="22"/>
      <c r="F13" s="89"/>
      <c r="G13" s="96"/>
    </row>
    <row r="14" spans="1:17">
      <c r="A14" s="86">
        <f>ROW()-1</f>
        <v>13</v>
      </c>
      <c r="B14" s="88"/>
      <c r="C14" s="88"/>
      <c r="D14" s="88"/>
      <c r="E14" s="22"/>
      <c r="F14" s="89"/>
      <c r="G14" s="86"/>
    </row>
    <row r="15" spans="1:17">
      <c r="A15" s="86">
        <f>ROW()-1</f>
        <v>14</v>
      </c>
      <c r="B15" s="88"/>
      <c r="C15" s="88"/>
      <c r="D15" s="88"/>
      <c r="E15" s="22"/>
      <c r="F15" s="89"/>
      <c r="G15" s="86"/>
    </row>
    <row r="16" spans="1:17">
      <c r="A16" s="86">
        <v>8</v>
      </c>
      <c r="B16" s="95"/>
      <c r="C16" s="95"/>
      <c r="D16" s="95"/>
      <c r="E16" s="22"/>
      <c r="F16" s="89"/>
      <c r="G16" s="96"/>
    </row>
    <row r="17" spans="1:15">
      <c r="A17" s="86">
        <v>9</v>
      </c>
      <c r="B17" s="95"/>
      <c r="C17" s="95"/>
      <c r="D17" s="95"/>
      <c r="E17" s="22"/>
      <c r="F17" s="89"/>
      <c r="G17" s="96"/>
    </row>
    <row r="18" spans="1:15">
      <c r="A18" s="86">
        <f>ROW()-1</f>
        <v>17</v>
      </c>
      <c r="B18" s="88"/>
      <c r="C18" s="88"/>
      <c r="D18" s="88"/>
      <c r="E18" s="22"/>
      <c r="F18" s="89"/>
      <c r="G18" s="86"/>
    </row>
    <row r="19" spans="1:15">
      <c r="A19" s="86">
        <v>10</v>
      </c>
      <c r="B19" s="95"/>
      <c r="C19" s="95"/>
      <c r="D19" s="95"/>
      <c r="E19" s="22"/>
      <c r="F19" s="89"/>
      <c r="G19" s="96"/>
      <c r="O19">
        <f>14.4/1000</f>
        <v>1.44E-2</v>
      </c>
    </row>
    <row r="20" spans="1:15">
      <c r="A20" s="86">
        <f>ROW()-1</f>
        <v>19</v>
      </c>
      <c r="B20" s="88"/>
      <c r="C20" s="88"/>
      <c r="D20" s="88"/>
      <c r="E20" s="22"/>
      <c r="F20" s="89"/>
      <c r="G20" s="102"/>
    </row>
    <row r="21" spans="1:15">
      <c r="A21" s="86">
        <f>ROW()-1</f>
        <v>20</v>
      </c>
      <c r="B21" s="88"/>
      <c r="C21" s="88"/>
      <c r="D21" s="88"/>
      <c r="E21" s="22"/>
      <c r="F21" s="89"/>
      <c r="G21" s="102"/>
    </row>
    <row r="22" spans="1:15">
      <c r="A22" s="86">
        <f>ROW()-1</f>
        <v>21</v>
      </c>
      <c r="B22" s="88"/>
      <c r="C22" s="88"/>
      <c r="D22" s="88"/>
      <c r="E22" s="22"/>
      <c r="F22" s="89"/>
      <c r="G22" s="102"/>
    </row>
    <row r="23" spans="1:15">
      <c r="A23" s="86">
        <f>ROW()-1</f>
        <v>22</v>
      </c>
      <c r="B23" s="88"/>
      <c r="C23" s="88"/>
      <c r="D23" s="88"/>
      <c r="E23" s="22"/>
      <c r="F23" s="89"/>
      <c r="G23" s="102"/>
    </row>
  </sheetData>
  <conditionalFormatting sqref="G20:G23">
    <cfRule type="cellIs" dxfId="1" priority="1" operator="lessThan">
      <formula>$H$19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055-9436-4F83-B32C-B3F0C0DD93A9}">
  <dimension ref="A1:Q23"/>
  <sheetViews>
    <sheetView workbookViewId="0">
      <selection activeCell="G2" sqref="G2:G3"/>
    </sheetView>
  </sheetViews>
  <sheetFormatPr baseColWidth="10" defaultColWidth="11.54296875" defaultRowHeight="14.5"/>
  <cols>
    <col min="1" max="1" width="2.81640625" bestFit="1" customWidth="1"/>
    <col min="2" max="2" width="27.54296875" customWidth="1"/>
    <col min="3" max="3" width="28.08984375" customWidth="1"/>
    <col min="4" max="4" width="14.08984375" bestFit="1" customWidth="1"/>
    <col min="5" max="5" width="18.54296875" bestFit="1" customWidth="1"/>
    <col min="6" max="6" width="10.81640625" bestFit="1" customWidth="1"/>
    <col min="8" max="8" width="9.08984375" bestFit="1" customWidth="1"/>
    <col min="15" max="15" width="10.36328125" bestFit="1" customWidth="1"/>
  </cols>
  <sheetData>
    <row r="1" spans="1:17" ht="72.5">
      <c r="A1" s="82" t="s">
        <v>307</v>
      </c>
      <c r="B1" s="83" t="s">
        <v>308</v>
      </c>
      <c r="C1" s="83" t="s">
        <v>10</v>
      </c>
      <c r="D1" s="83" t="s">
        <v>12</v>
      </c>
      <c r="E1" s="83" t="s">
        <v>1484</v>
      </c>
      <c r="F1" s="83" t="s">
        <v>1495</v>
      </c>
      <c r="G1" s="84" t="s">
        <v>1502</v>
      </c>
      <c r="H1" s="84" t="s">
        <v>1537</v>
      </c>
      <c r="I1" s="84" t="s">
        <v>1538</v>
      </c>
      <c r="J1" s="84" t="s">
        <v>1544</v>
      </c>
      <c r="K1" s="85"/>
      <c r="L1" s="85"/>
      <c r="M1" s="85"/>
      <c r="N1" s="85"/>
      <c r="O1" s="85"/>
      <c r="P1" s="85"/>
    </row>
    <row r="2" spans="1:17" ht="16.5">
      <c r="A2" s="90">
        <v>1</v>
      </c>
      <c r="B2" s="212" t="s">
        <v>1534</v>
      </c>
      <c r="C2" s="213" t="s">
        <v>1480</v>
      </c>
      <c r="D2" s="213" t="s">
        <v>1566</v>
      </c>
      <c r="E2" s="69" t="s">
        <v>1568</v>
      </c>
      <c r="F2">
        <v>9</v>
      </c>
      <c r="G2">
        <v>194</v>
      </c>
      <c r="H2">
        <f>G2*$O$3</f>
        <v>58.199999999999996</v>
      </c>
      <c r="I2">
        <f>H2*$P$2/1000</f>
        <v>3.0089399999999999E-2</v>
      </c>
      <c r="J2">
        <f>I2*$O$4</f>
        <v>0.150447</v>
      </c>
      <c r="N2" t="s">
        <v>1539</v>
      </c>
      <c r="O2" s="103" t="s">
        <v>1540</v>
      </c>
      <c r="P2">
        <v>0.51700000000000002</v>
      </c>
    </row>
    <row r="3" spans="1:17">
      <c r="A3" s="94">
        <v>2</v>
      </c>
      <c r="B3" s="212" t="s">
        <v>1534</v>
      </c>
      <c r="C3" s="213" t="s">
        <v>1480</v>
      </c>
      <c r="D3" s="213" t="s">
        <v>1567</v>
      </c>
      <c r="E3" s="69" t="s">
        <v>1568</v>
      </c>
      <c r="F3">
        <v>16</v>
      </c>
      <c r="G3">
        <v>305</v>
      </c>
      <c r="H3">
        <f t="shared" ref="H3:H23" si="0">G3*$O$3</f>
        <v>91.5</v>
      </c>
      <c r="I3">
        <f t="shared" ref="I3:I23" si="1">H3*$P$2/1000</f>
        <v>4.73055E-2</v>
      </c>
      <c r="J3">
        <f t="shared" ref="J3:J23" si="2">I3*$O$4</f>
        <v>0.2365275</v>
      </c>
      <c r="N3" t="s">
        <v>1541</v>
      </c>
      <c r="O3" s="104">
        <v>0.3</v>
      </c>
    </row>
    <row r="4" spans="1:17">
      <c r="A4" s="94">
        <f>ROW()-1</f>
        <v>3</v>
      </c>
      <c r="B4" s="88"/>
      <c r="C4" s="88"/>
      <c r="D4" s="88"/>
      <c r="E4" s="22"/>
      <c r="F4" s="89"/>
      <c r="G4" s="86"/>
      <c r="N4" t="s">
        <v>1542</v>
      </c>
      <c r="O4">
        <v>5</v>
      </c>
      <c r="P4" t="s">
        <v>1543</v>
      </c>
    </row>
    <row r="5" spans="1:17">
      <c r="A5" s="94">
        <v>3</v>
      </c>
      <c r="B5" s="95"/>
      <c r="C5" s="95"/>
      <c r="D5" s="95"/>
      <c r="E5" s="22"/>
      <c r="F5" s="89"/>
      <c r="G5" s="96"/>
    </row>
    <row r="6" spans="1:17">
      <c r="A6" s="94">
        <v>4</v>
      </c>
      <c r="B6" s="95"/>
      <c r="C6" s="95"/>
      <c r="D6" s="95"/>
      <c r="E6" s="22"/>
      <c r="F6" s="89"/>
      <c r="G6" s="96"/>
    </row>
    <row r="7" spans="1:17">
      <c r="A7" s="94">
        <f>ROW()-1</f>
        <v>6</v>
      </c>
      <c r="B7" s="88"/>
      <c r="C7" s="88"/>
      <c r="D7" s="88"/>
      <c r="E7" s="22"/>
      <c r="F7" s="89"/>
      <c r="G7" s="86"/>
    </row>
    <row r="8" spans="1:17">
      <c r="A8" s="94">
        <v>5</v>
      </c>
      <c r="B8" s="95"/>
      <c r="C8" s="95"/>
      <c r="D8" s="95"/>
      <c r="E8" s="22"/>
      <c r="F8" s="89"/>
      <c r="G8" s="96"/>
    </row>
    <row r="9" spans="1:17">
      <c r="A9" s="94">
        <v>6</v>
      </c>
      <c r="B9" s="95"/>
      <c r="C9" s="95"/>
      <c r="D9" s="95"/>
      <c r="E9" s="22"/>
      <c r="F9" s="89"/>
      <c r="G9" s="96"/>
    </row>
    <row r="10" spans="1:17">
      <c r="A10" s="94">
        <f>ROW()-1</f>
        <v>9</v>
      </c>
      <c r="B10" s="88"/>
      <c r="C10" s="88"/>
      <c r="D10" s="88"/>
      <c r="E10" s="22"/>
      <c r="F10" s="89"/>
      <c r="G10" s="86"/>
    </row>
    <row r="11" spans="1:17" ht="15" thickBot="1">
      <c r="A11" s="97">
        <f>ROW()-1</f>
        <v>10</v>
      </c>
      <c r="B11" s="98"/>
      <c r="C11" s="98"/>
      <c r="D11" s="98"/>
      <c r="E11" s="100"/>
      <c r="F11" s="101"/>
      <c r="G11" s="99"/>
    </row>
    <row r="12" spans="1:17">
      <c r="A12" s="86">
        <f>ROW()-1</f>
        <v>11</v>
      </c>
      <c r="B12" s="88"/>
      <c r="C12" s="88"/>
      <c r="D12" s="88"/>
      <c r="E12" s="22"/>
      <c r="F12" s="89"/>
      <c r="G12" s="86"/>
      <c r="O12">
        <v>14.5</v>
      </c>
      <c r="P12">
        <f>+O12*0.748</f>
        <v>10.846</v>
      </c>
      <c r="Q12">
        <f>+P12/1000</f>
        <v>1.0846E-2</v>
      </c>
    </row>
    <row r="13" spans="1:17">
      <c r="A13" s="86">
        <v>7</v>
      </c>
      <c r="B13" s="95"/>
      <c r="C13" s="95"/>
      <c r="D13" s="95"/>
      <c r="E13" s="22"/>
      <c r="F13" s="89"/>
      <c r="G13" s="96"/>
    </row>
    <row r="14" spans="1:17">
      <c r="A14" s="86">
        <f>ROW()-1</f>
        <v>13</v>
      </c>
      <c r="B14" s="88"/>
      <c r="C14" s="88"/>
      <c r="D14" s="88"/>
      <c r="E14" s="22"/>
      <c r="F14" s="89"/>
      <c r="G14" s="86"/>
    </row>
    <row r="15" spans="1:17">
      <c r="A15" s="86">
        <f>ROW()-1</f>
        <v>14</v>
      </c>
      <c r="B15" s="88"/>
      <c r="C15" s="88"/>
      <c r="D15" s="88"/>
      <c r="E15" s="22"/>
      <c r="F15" s="89"/>
      <c r="G15" s="86"/>
    </row>
    <row r="16" spans="1:17">
      <c r="A16" s="86">
        <v>8</v>
      </c>
      <c r="B16" s="95"/>
      <c r="C16" s="95"/>
      <c r="D16" s="95"/>
      <c r="E16" s="22"/>
      <c r="F16" s="89"/>
      <c r="G16" s="96"/>
    </row>
    <row r="17" spans="1:15">
      <c r="A17" s="86">
        <v>9</v>
      </c>
      <c r="B17" s="95"/>
      <c r="C17" s="95"/>
      <c r="D17" s="95"/>
      <c r="E17" s="22"/>
      <c r="F17" s="89"/>
      <c r="G17" s="96"/>
    </row>
    <row r="18" spans="1:15">
      <c r="A18" s="86">
        <f>ROW()-1</f>
        <v>17</v>
      </c>
      <c r="B18" s="88"/>
      <c r="C18" s="88"/>
      <c r="D18" s="88"/>
      <c r="E18" s="22"/>
      <c r="F18" s="89"/>
      <c r="G18" s="86"/>
    </row>
    <row r="19" spans="1:15">
      <c r="A19" s="86">
        <v>10</v>
      </c>
      <c r="B19" s="95"/>
      <c r="C19" s="95"/>
      <c r="D19" s="95"/>
      <c r="E19" s="22"/>
      <c r="F19" s="89"/>
      <c r="G19" s="96"/>
      <c r="O19">
        <f>14.4/1000</f>
        <v>1.44E-2</v>
      </c>
    </row>
    <row r="20" spans="1:15">
      <c r="A20" s="86">
        <f>ROW()-1</f>
        <v>19</v>
      </c>
      <c r="B20" s="88"/>
      <c r="C20" s="88"/>
      <c r="D20" s="88"/>
      <c r="E20" s="22"/>
      <c r="F20" s="89"/>
      <c r="G20" s="102"/>
    </row>
    <row r="21" spans="1:15">
      <c r="A21" s="86">
        <f>ROW()-1</f>
        <v>20</v>
      </c>
      <c r="B21" s="88"/>
      <c r="C21" s="88"/>
      <c r="D21" s="88"/>
      <c r="E21" s="22"/>
      <c r="F21" s="89"/>
      <c r="G21" s="102"/>
    </row>
    <row r="22" spans="1:15">
      <c r="A22" s="86">
        <f>ROW()-1</f>
        <v>21</v>
      </c>
      <c r="B22" s="88"/>
      <c r="C22" s="88"/>
      <c r="D22" s="88"/>
      <c r="E22" s="22"/>
      <c r="F22" s="89"/>
      <c r="G22" s="102"/>
    </row>
    <row r="23" spans="1:15">
      <c r="A23" s="86">
        <f>ROW()-1</f>
        <v>22</v>
      </c>
      <c r="B23" s="88"/>
      <c r="C23" s="88"/>
      <c r="D23" s="88"/>
      <c r="E23" s="22"/>
      <c r="F23" s="89"/>
      <c r="G23" s="102"/>
    </row>
  </sheetData>
  <conditionalFormatting sqref="G20:G23">
    <cfRule type="cellIs" dxfId="0" priority="1" operator="lessThan">
      <formula>$H$19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3E07-A2C2-44BB-8DD2-C17C70FF6D46}">
  <dimension ref="B1:O24"/>
  <sheetViews>
    <sheetView topLeftCell="D7" workbookViewId="0">
      <selection activeCell="D7" sqref="D7:H13"/>
    </sheetView>
  </sheetViews>
  <sheetFormatPr baseColWidth="10" defaultColWidth="11.453125" defaultRowHeight="14.5"/>
  <cols>
    <col min="1" max="1" width="3.90625" customWidth="1"/>
    <col min="10" max="10" width="17.453125" customWidth="1"/>
  </cols>
  <sheetData>
    <row r="1" spans="2:15" ht="15" thickBot="1"/>
    <row r="2" spans="2:15" ht="21.5" thickBot="1">
      <c r="B2" s="132" t="s">
        <v>9</v>
      </c>
      <c r="C2" s="133"/>
      <c r="D2" s="133"/>
      <c r="E2" s="133"/>
      <c r="F2" s="133"/>
      <c r="G2" s="133"/>
      <c r="H2" s="133"/>
      <c r="I2" s="136" t="s">
        <v>10</v>
      </c>
      <c r="J2" s="136" t="s">
        <v>11</v>
      </c>
      <c r="K2" s="138" t="s">
        <v>12</v>
      </c>
      <c r="L2" s="59" t="s">
        <v>13</v>
      </c>
      <c r="M2" s="73" t="s">
        <v>14</v>
      </c>
      <c r="N2" s="140"/>
      <c r="O2" s="141"/>
    </row>
    <row r="3" spans="2:15" ht="15" thickBot="1">
      <c r="B3" s="134"/>
      <c r="C3" s="135"/>
      <c r="D3" s="135"/>
      <c r="E3" s="135"/>
      <c r="F3" s="135"/>
      <c r="G3" s="135"/>
      <c r="H3" s="135"/>
      <c r="I3" s="137"/>
      <c r="J3" s="137"/>
      <c r="K3" s="139"/>
      <c r="L3" s="60" t="s">
        <v>15</v>
      </c>
      <c r="M3" s="61" t="s">
        <v>16</v>
      </c>
      <c r="N3" s="19" t="s">
        <v>17</v>
      </c>
      <c r="O3" s="20" t="s">
        <v>18</v>
      </c>
    </row>
    <row r="4" spans="2:15" ht="15" thickBot="1">
      <c r="B4" s="106" t="s">
        <v>19</v>
      </c>
      <c r="C4" s="107"/>
      <c r="D4" s="107"/>
      <c r="E4" s="107"/>
      <c r="F4" s="107"/>
      <c r="G4" s="107"/>
      <c r="H4" s="107"/>
      <c r="I4" s="1"/>
      <c r="J4" s="1"/>
      <c r="K4" s="78"/>
      <c r="L4" s="1"/>
      <c r="M4" s="1"/>
      <c r="N4" s="1"/>
      <c r="O4" s="2"/>
    </row>
    <row r="5" spans="2:15" ht="15" thickBot="1">
      <c r="B5" s="123" t="s">
        <v>20</v>
      </c>
      <c r="C5" s="124"/>
      <c r="D5" s="125"/>
      <c r="E5" s="125"/>
      <c r="F5" s="125"/>
      <c r="G5" s="125"/>
      <c r="H5" s="125"/>
      <c r="I5" s="4"/>
      <c r="J5" s="4"/>
      <c r="K5" s="79"/>
      <c r="L5" s="4"/>
      <c r="M5" s="4"/>
      <c r="N5" s="4"/>
      <c r="O5" s="5"/>
    </row>
    <row r="6" spans="2:15" ht="15" customHeight="1" thickBot="1">
      <c r="B6" s="126" t="s">
        <v>21</v>
      </c>
      <c r="C6" s="126" t="s">
        <v>22</v>
      </c>
      <c r="D6" s="129" t="s">
        <v>23</v>
      </c>
      <c r="E6" s="130"/>
      <c r="F6" s="130"/>
      <c r="G6" s="130"/>
      <c r="H6" s="131"/>
      <c r="I6" s="62"/>
      <c r="J6" s="62"/>
      <c r="K6" s="74"/>
      <c r="L6" s="74"/>
      <c r="M6" s="74"/>
      <c r="N6" s="21"/>
      <c r="O6" s="21"/>
    </row>
    <row r="7" spans="2:15" ht="15" customHeight="1" thickBot="1">
      <c r="B7" s="127"/>
      <c r="C7" s="127"/>
      <c r="D7" s="114" t="s">
        <v>24</v>
      </c>
      <c r="E7" s="115"/>
      <c r="F7" s="115"/>
      <c r="G7" s="115"/>
      <c r="H7" s="116"/>
      <c r="I7" s="108" t="s">
        <v>25</v>
      </c>
      <c r="J7" s="111" t="s">
        <v>26</v>
      </c>
      <c r="K7" s="74" t="s">
        <v>27</v>
      </c>
      <c r="L7" s="74" t="s">
        <v>28</v>
      </c>
      <c r="M7" s="74" t="s">
        <v>29</v>
      </c>
      <c r="N7" s="21"/>
      <c r="O7" s="21"/>
    </row>
    <row r="8" spans="2:15" ht="15" customHeight="1" thickBot="1">
      <c r="B8" s="127"/>
      <c r="C8" s="127"/>
      <c r="D8" s="117"/>
      <c r="E8" s="118"/>
      <c r="F8" s="118"/>
      <c r="G8" s="118"/>
      <c r="H8" s="119"/>
      <c r="I8" s="109"/>
      <c r="J8" s="112"/>
      <c r="K8" s="74" t="s">
        <v>30</v>
      </c>
      <c r="L8" s="74" t="s">
        <v>31</v>
      </c>
      <c r="M8" s="74" t="s">
        <v>32</v>
      </c>
      <c r="N8" s="21"/>
      <c r="O8" s="21"/>
    </row>
    <row r="9" spans="2:15" ht="15" customHeight="1" thickBot="1">
      <c r="B9" s="127"/>
      <c r="C9" s="127"/>
      <c r="D9" s="117"/>
      <c r="E9" s="118"/>
      <c r="F9" s="118"/>
      <c r="G9" s="118"/>
      <c r="H9" s="119"/>
      <c r="I9" s="109"/>
      <c r="J9" s="111" t="s">
        <v>33</v>
      </c>
      <c r="K9" s="74" t="s">
        <v>34</v>
      </c>
      <c r="L9" s="74" t="s">
        <v>35</v>
      </c>
      <c r="M9" s="74" t="s">
        <v>36</v>
      </c>
      <c r="N9" s="21"/>
      <c r="O9" s="21"/>
    </row>
    <row r="10" spans="2:15" ht="15" customHeight="1" thickBot="1">
      <c r="B10" s="127"/>
      <c r="C10" s="127"/>
      <c r="D10" s="117"/>
      <c r="E10" s="118"/>
      <c r="F10" s="118"/>
      <c r="G10" s="118"/>
      <c r="H10" s="119"/>
      <c r="I10" s="109"/>
      <c r="J10" s="113"/>
      <c r="K10" s="74" t="s">
        <v>37</v>
      </c>
      <c r="L10" s="74" t="s">
        <v>38</v>
      </c>
      <c r="M10" s="74" t="s">
        <v>29</v>
      </c>
      <c r="N10" s="21"/>
      <c r="O10" s="21"/>
    </row>
    <row r="11" spans="2:15" ht="15" customHeight="1" thickBot="1">
      <c r="B11" s="127"/>
      <c r="C11" s="127"/>
      <c r="D11" s="117"/>
      <c r="E11" s="118"/>
      <c r="F11" s="118"/>
      <c r="G11" s="118"/>
      <c r="H11" s="119"/>
      <c r="I11" s="109"/>
      <c r="J11" s="113"/>
      <c r="K11" s="74" t="s">
        <v>39</v>
      </c>
      <c r="L11" s="74" t="s">
        <v>40</v>
      </c>
      <c r="M11" s="74" t="s">
        <v>41</v>
      </c>
      <c r="N11" s="21"/>
      <c r="O11" s="21"/>
    </row>
    <row r="12" spans="2:15" ht="15" customHeight="1" thickBot="1">
      <c r="B12" s="127"/>
      <c r="C12" s="127"/>
      <c r="D12" s="117"/>
      <c r="E12" s="118"/>
      <c r="F12" s="118"/>
      <c r="G12" s="118"/>
      <c r="H12" s="119"/>
      <c r="I12" s="109"/>
      <c r="J12" s="113"/>
      <c r="K12" s="74" t="s">
        <v>42</v>
      </c>
      <c r="L12" s="74" t="s">
        <v>43</v>
      </c>
      <c r="M12" s="74" t="s">
        <v>44</v>
      </c>
      <c r="N12" s="21"/>
      <c r="O12" s="21"/>
    </row>
    <row r="13" spans="2:15" ht="15" customHeight="1" thickBot="1">
      <c r="B13" s="127"/>
      <c r="C13" s="127"/>
      <c r="D13" s="120"/>
      <c r="E13" s="121"/>
      <c r="F13" s="121"/>
      <c r="G13" s="121"/>
      <c r="H13" s="122"/>
      <c r="I13" s="110"/>
      <c r="J13" s="112"/>
      <c r="K13" s="74" t="s">
        <v>45</v>
      </c>
      <c r="L13" s="74" t="s">
        <v>46</v>
      </c>
      <c r="M13" s="74" t="s">
        <v>47</v>
      </c>
      <c r="N13" s="21"/>
      <c r="O13" s="21"/>
    </row>
    <row r="14" spans="2:15" ht="15" customHeight="1" thickBot="1">
      <c r="B14" s="127"/>
      <c r="C14" s="127"/>
      <c r="D14" s="114" t="s">
        <v>48</v>
      </c>
      <c r="E14" s="115"/>
      <c r="F14" s="115"/>
      <c r="G14" s="115"/>
      <c r="H14" s="116"/>
      <c r="I14" s="108" t="s">
        <v>25</v>
      </c>
      <c r="J14" s="111" t="s">
        <v>49</v>
      </c>
      <c r="K14" s="74" t="s">
        <v>50</v>
      </c>
      <c r="L14" s="74" t="s">
        <v>51</v>
      </c>
      <c r="M14" s="74" t="s">
        <v>52</v>
      </c>
      <c r="N14" s="21"/>
      <c r="O14" s="21"/>
    </row>
    <row r="15" spans="2:15" ht="15" customHeight="1" thickBot="1">
      <c r="B15" s="127"/>
      <c r="C15" s="127"/>
      <c r="D15" s="117"/>
      <c r="E15" s="118"/>
      <c r="F15" s="118"/>
      <c r="G15" s="118"/>
      <c r="H15" s="119"/>
      <c r="I15" s="109"/>
      <c r="J15" s="113"/>
      <c r="K15" s="74" t="s">
        <v>53</v>
      </c>
      <c r="L15" s="74" t="s">
        <v>54</v>
      </c>
      <c r="M15" s="74" t="s">
        <v>52</v>
      </c>
      <c r="N15" s="21"/>
      <c r="O15" s="21"/>
    </row>
    <row r="16" spans="2:15" ht="15" customHeight="1" thickBot="1">
      <c r="B16" s="127"/>
      <c r="C16" s="127"/>
      <c r="D16" s="117"/>
      <c r="E16" s="118"/>
      <c r="F16" s="118"/>
      <c r="G16" s="118"/>
      <c r="H16" s="119"/>
      <c r="I16" s="109"/>
      <c r="J16" s="113"/>
      <c r="K16" s="74" t="s">
        <v>55</v>
      </c>
      <c r="L16" s="74" t="s">
        <v>56</v>
      </c>
      <c r="M16" s="74" t="s">
        <v>52</v>
      </c>
      <c r="N16" s="21"/>
      <c r="O16" s="21"/>
    </row>
    <row r="17" spans="2:15" ht="15" customHeight="1" thickBot="1">
      <c r="B17" s="127"/>
      <c r="C17" s="127"/>
      <c r="D17" s="117"/>
      <c r="E17" s="118"/>
      <c r="F17" s="118"/>
      <c r="G17" s="118"/>
      <c r="H17" s="119"/>
      <c r="I17" s="109"/>
      <c r="J17" s="113"/>
      <c r="K17" s="74" t="s">
        <v>57</v>
      </c>
      <c r="L17" s="74" t="s">
        <v>58</v>
      </c>
      <c r="M17" s="74" t="s">
        <v>52</v>
      </c>
      <c r="N17" s="21"/>
      <c r="O17" s="21"/>
    </row>
    <row r="18" spans="2:15" ht="15" customHeight="1" thickBot="1">
      <c r="B18" s="127"/>
      <c r="C18" s="127"/>
      <c r="D18" s="117"/>
      <c r="E18" s="118"/>
      <c r="F18" s="118"/>
      <c r="G18" s="118"/>
      <c r="H18" s="119"/>
      <c r="I18" s="109"/>
      <c r="J18" s="113"/>
      <c r="K18" s="74" t="s">
        <v>59</v>
      </c>
      <c r="L18" s="74" t="s">
        <v>60</v>
      </c>
      <c r="M18" s="74" t="s">
        <v>52</v>
      </c>
      <c r="N18" s="21"/>
      <c r="O18" s="21"/>
    </row>
    <row r="19" spans="2:15" ht="15" customHeight="1" thickBot="1">
      <c r="B19" s="127"/>
      <c r="C19" s="127"/>
      <c r="D19" s="117"/>
      <c r="E19" s="118"/>
      <c r="F19" s="118"/>
      <c r="G19" s="118"/>
      <c r="H19" s="119"/>
      <c r="I19" s="109"/>
      <c r="J19" s="113"/>
      <c r="K19" s="74" t="s">
        <v>61</v>
      </c>
      <c r="L19" s="74" t="s">
        <v>62</v>
      </c>
      <c r="M19" s="74" t="s">
        <v>52</v>
      </c>
      <c r="N19" s="21"/>
      <c r="O19" s="21"/>
    </row>
    <row r="20" spans="2:15" ht="15" customHeight="1" thickBot="1">
      <c r="B20" s="127"/>
      <c r="C20" s="127"/>
      <c r="D20" s="117"/>
      <c r="E20" s="118"/>
      <c r="F20" s="118"/>
      <c r="G20" s="118"/>
      <c r="H20" s="119"/>
      <c r="I20" s="109"/>
      <c r="J20" s="111" t="s">
        <v>49</v>
      </c>
      <c r="K20" s="74" t="s">
        <v>63</v>
      </c>
      <c r="L20" s="74" t="s">
        <v>64</v>
      </c>
      <c r="M20" s="74" t="s">
        <v>52</v>
      </c>
      <c r="N20" s="21"/>
      <c r="O20" s="21"/>
    </row>
    <row r="21" spans="2:15" ht="15" customHeight="1" thickBot="1">
      <c r="B21" s="127"/>
      <c r="C21" s="127"/>
      <c r="D21" s="117"/>
      <c r="E21" s="118"/>
      <c r="F21" s="118"/>
      <c r="G21" s="118"/>
      <c r="H21" s="119"/>
      <c r="I21" s="109"/>
      <c r="J21" s="113"/>
      <c r="K21" s="74" t="s">
        <v>65</v>
      </c>
      <c r="L21" s="74" t="s">
        <v>66</v>
      </c>
      <c r="M21" s="74" t="s">
        <v>52</v>
      </c>
      <c r="N21" s="21"/>
      <c r="O21" s="21"/>
    </row>
    <row r="22" spans="2:15" ht="15" customHeight="1" thickBot="1">
      <c r="B22" s="127"/>
      <c r="C22" s="127"/>
      <c r="D22" s="120"/>
      <c r="E22" s="121"/>
      <c r="F22" s="121"/>
      <c r="G22" s="121"/>
      <c r="H22" s="122"/>
      <c r="I22" s="110"/>
      <c r="J22" s="113"/>
      <c r="K22" s="74" t="s">
        <v>67</v>
      </c>
      <c r="L22" s="74">
        <v>80</v>
      </c>
      <c r="M22" s="74" t="s">
        <v>52</v>
      </c>
      <c r="N22" s="21"/>
      <c r="O22" s="21"/>
    </row>
    <row r="23" spans="2:15" ht="15" thickBot="1">
      <c r="B23" s="128"/>
      <c r="C23" s="128"/>
      <c r="D23" s="129" t="s">
        <v>68</v>
      </c>
      <c r="E23" s="130"/>
      <c r="F23" s="130"/>
      <c r="G23" s="130"/>
      <c r="H23" s="131"/>
      <c r="I23" s="62"/>
      <c r="J23" s="62"/>
      <c r="K23" s="74"/>
      <c r="L23" s="74"/>
      <c r="M23" s="74"/>
      <c r="N23" s="21"/>
      <c r="O23" s="21"/>
    </row>
    <row r="24" spans="2:15">
      <c r="B24" s="63"/>
      <c r="C24" s="63"/>
      <c r="D24" s="63"/>
      <c r="E24" s="63"/>
      <c r="F24" s="63"/>
      <c r="G24" s="63"/>
      <c r="H24" s="63"/>
      <c r="I24" s="64"/>
      <c r="J24" s="64"/>
      <c r="K24" s="65"/>
      <c r="L24" s="65"/>
      <c r="M24" s="65"/>
      <c r="N24" s="65"/>
      <c r="O24" s="65"/>
    </row>
  </sheetData>
  <mergeCells count="20">
    <mergeCell ref="B2:H3"/>
    <mergeCell ref="I2:I3"/>
    <mergeCell ref="J2:J3"/>
    <mergeCell ref="K2:K3"/>
    <mergeCell ref="N2:O2"/>
    <mergeCell ref="B4:H4"/>
    <mergeCell ref="I7:I13"/>
    <mergeCell ref="J7:J8"/>
    <mergeCell ref="J9:J13"/>
    <mergeCell ref="D14:H22"/>
    <mergeCell ref="I14:I22"/>
    <mergeCell ref="J14:J19"/>
    <mergeCell ref="J20:J22"/>
    <mergeCell ref="B5:C5"/>
    <mergeCell ref="D5:H5"/>
    <mergeCell ref="B6:B23"/>
    <mergeCell ref="C6:C23"/>
    <mergeCell ref="D6:H6"/>
    <mergeCell ref="D7:H13"/>
    <mergeCell ref="D23:H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D141-2D7B-4D68-BAA1-E513CAACDB4B}">
  <sheetPr>
    <outlinePr summaryBelow="0"/>
  </sheetPr>
  <dimension ref="B1:L109"/>
  <sheetViews>
    <sheetView topLeftCell="A110" zoomScaleNormal="100" workbookViewId="0">
      <selection activeCell="H112" sqref="H112"/>
    </sheetView>
  </sheetViews>
  <sheetFormatPr baseColWidth="10" defaultColWidth="11.453125" defaultRowHeight="14.5" outlineLevelRow="2"/>
  <cols>
    <col min="1" max="1" width="4.08984375" customWidth="1"/>
    <col min="7" max="7" width="17.453125" customWidth="1"/>
  </cols>
  <sheetData>
    <row r="1" spans="2:12" ht="15" thickBot="1"/>
    <row r="2" spans="2:12" ht="21.5" thickBot="1">
      <c r="B2" s="143" t="s">
        <v>9</v>
      </c>
      <c r="C2" s="138" t="s">
        <v>69</v>
      </c>
      <c r="D2" s="145"/>
      <c r="E2" s="145"/>
      <c r="F2" s="136" t="s">
        <v>10</v>
      </c>
      <c r="G2" s="136" t="s">
        <v>11</v>
      </c>
      <c r="H2" s="138" t="s">
        <v>12</v>
      </c>
      <c r="I2" s="147"/>
      <c r="J2" s="72" t="s">
        <v>13</v>
      </c>
      <c r="K2" s="140" t="s">
        <v>70</v>
      </c>
      <c r="L2" s="141"/>
    </row>
    <row r="3" spans="2:12" ht="15" thickBot="1">
      <c r="B3" s="144"/>
      <c r="C3" s="139"/>
      <c r="D3" s="146"/>
      <c r="E3" s="146"/>
      <c r="F3" s="137"/>
      <c r="G3" s="137"/>
      <c r="H3" s="139"/>
      <c r="I3" s="148"/>
      <c r="J3" s="77" t="s">
        <v>15</v>
      </c>
      <c r="K3" s="19" t="s">
        <v>17</v>
      </c>
      <c r="L3" s="20" t="s">
        <v>18</v>
      </c>
    </row>
    <row r="4" spans="2:12" ht="15" thickBot="1">
      <c r="B4" s="149" t="s">
        <v>19</v>
      </c>
      <c r="C4" s="150"/>
      <c r="D4" s="150"/>
      <c r="E4" s="78"/>
      <c r="F4" s="1"/>
      <c r="G4" s="1"/>
      <c r="H4" s="151"/>
      <c r="I4" s="151"/>
      <c r="J4" s="1"/>
      <c r="K4" s="1"/>
      <c r="L4" s="2"/>
    </row>
    <row r="5" spans="2:12" ht="15" thickBot="1">
      <c r="B5" s="123" t="s">
        <v>20</v>
      </c>
      <c r="C5" s="124"/>
      <c r="D5" s="124"/>
      <c r="E5" s="79"/>
      <c r="F5" s="4"/>
      <c r="G5" s="4"/>
      <c r="H5" s="152"/>
      <c r="I5" s="152"/>
      <c r="J5" s="4"/>
      <c r="K5" s="4"/>
      <c r="L5" s="5"/>
    </row>
    <row r="6" spans="2:12" ht="39" customHeight="1" collapsed="1" thickBot="1">
      <c r="B6" s="175" t="s">
        <v>71</v>
      </c>
      <c r="C6" s="175" t="s">
        <v>72</v>
      </c>
      <c r="D6" s="175" t="s">
        <v>73</v>
      </c>
      <c r="E6" s="153" t="s">
        <v>74</v>
      </c>
      <c r="F6" s="156" t="s">
        <v>75</v>
      </c>
      <c r="G6" s="167" t="s">
        <v>76</v>
      </c>
      <c r="H6" s="142" t="s">
        <v>77</v>
      </c>
      <c r="I6" s="142"/>
      <c r="J6" s="74" t="s">
        <v>78</v>
      </c>
      <c r="K6" s="21">
        <v>2.1240000000000001</v>
      </c>
      <c r="L6" s="21">
        <v>1.42</v>
      </c>
    </row>
    <row r="7" spans="2:12" ht="15.75" hidden="1" customHeight="1" outlineLevel="1" thickBot="1">
      <c r="B7" s="176"/>
      <c r="C7" s="176"/>
      <c r="D7" s="176"/>
      <c r="E7" s="154"/>
      <c r="F7" s="157"/>
      <c r="G7" s="168"/>
      <c r="H7" s="142" t="s">
        <v>79</v>
      </c>
      <c r="I7" s="142"/>
      <c r="J7" s="74" t="s">
        <v>80</v>
      </c>
      <c r="K7" s="21">
        <v>2.2200000000000002</v>
      </c>
      <c r="L7" s="21">
        <v>1.472</v>
      </c>
    </row>
    <row r="8" spans="2:12" ht="15.75" hidden="1" customHeight="1" outlineLevel="1" thickBot="1">
      <c r="B8" s="176"/>
      <c r="C8" s="176"/>
      <c r="D8" s="176"/>
      <c r="E8" s="154"/>
      <c r="F8" s="157"/>
      <c r="G8" s="168"/>
      <c r="H8" s="142" t="s">
        <v>81</v>
      </c>
      <c r="I8" s="142"/>
      <c r="J8" s="74" t="s">
        <v>82</v>
      </c>
      <c r="K8" s="21">
        <v>2.169</v>
      </c>
      <c r="L8" s="21">
        <v>1.496</v>
      </c>
    </row>
    <row r="9" spans="2:12" ht="15.75" hidden="1" customHeight="1" outlineLevel="1" thickBot="1">
      <c r="B9" s="176"/>
      <c r="C9" s="176"/>
      <c r="D9" s="176"/>
      <c r="E9" s="154"/>
      <c r="F9" s="157"/>
      <c r="G9" s="168"/>
      <c r="H9" s="142" t="s">
        <v>83</v>
      </c>
      <c r="I9" s="142"/>
      <c r="J9" s="74" t="s">
        <v>84</v>
      </c>
      <c r="K9" s="21">
        <v>2.266</v>
      </c>
      <c r="L9" s="21">
        <v>1.367</v>
      </c>
    </row>
    <row r="10" spans="2:12" ht="15.75" hidden="1" customHeight="1" outlineLevel="1" thickBot="1">
      <c r="B10" s="176"/>
      <c r="C10" s="176"/>
      <c r="D10" s="176"/>
      <c r="E10" s="154"/>
      <c r="F10" s="157"/>
      <c r="G10" s="168"/>
      <c r="H10" s="142" t="s">
        <v>85</v>
      </c>
      <c r="I10" s="142"/>
      <c r="J10" s="74" t="s">
        <v>86</v>
      </c>
      <c r="K10" s="21">
        <v>2.1680000000000001</v>
      </c>
      <c r="L10" s="21">
        <v>1.37</v>
      </c>
    </row>
    <row r="11" spans="2:12" ht="15.75" hidden="1" customHeight="1" outlineLevel="1" thickBot="1">
      <c r="B11" s="176"/>
      <c r="C11" s="176"/>
      <c r="D11" s="176"/>
      <c r="E11" s="154"/>
      <c r="F11" s="157"/>
      <c r="G11" s="168"/>
      <c r="H11" s="142" t="s">
        <v>87</v>
      </c>
      <c r="I11" s="142"/>
      <c r="J11" s="74" t="s">
        <v>88</v>
      </c>
      <c r="K11" s="21">
        <v>2.1619999999999999</v>
      </c>
      <c r="L11" s="21">
        <v>1.4139999999999999</v>
      </c>
    </row>
    <row r="12" spans="2:12" ht="15.75" hidden="1" customHeight="1" outlineLevel="1" thickBot="1">
      <c r="B12" s="176"/>
      <c r="C12" s="176"/>
      <c r="D12" s="176"/>
      <c r="E12" s="154"/>
      <c r="F12" s="157"/>
      <c r="G12" s="168"/>
      <c r="H12" s="142" t="s">
        <v>89</v>
      </c>
      <c r="I12" s="142"/>
      <c r="J12" s="74" t="s">
        <v>90</v>
      </c>
      <c r="K12" s="21">
        <v>2.1030000000000002</v>
      </c>
      <c r="L12" s="21">
        <v>1.454</v>
      </c>
    </row>
    <row r="13" spans="2:12" ht="15.75" hidden="1" customHeight="1" outlineLevel="1" thickBot="1">
      <c r="B13" s="176"/>
      <c r="C13" s="176"/>
      <c r="D13" s="176"/>
      <c r="E13" s="154"/>
      <c r="F13" s="157"/>
      <c r="G13" s="168"/>
      <c r="H13" s="142" t="s">
        <v>91</v>
      </c>
      <c r="I13" s="142"/>
      <c r="J13" s="74" t="s">
        <v>92</v>
      </c>
      <c r="K13" s="21">
        <v>2.1349999999999998</v>
      </c>
      <c r="L13" s="21">
        <v>1.5</v>
      </c>
    </row>
    <row r="14" spans="2:12" ht="15.75" hidden="1" customHeight="1" outlineLevel="1" thickBot="1">
      <c r="B14" s="176"/>
      <c r="C14" s="176"/>
      <c r="D14" s="176"/>
      <c r="E14" s="154"/>
      <c r="F14" s="157"/>
      <c r="G14" s="168"/>
      <c r="H14" s="142" t="s">
        <v>93</v>
      </c>
      <c r="I14" s="142"/>
      <c r="J14" s="74" t="s">
        <v>94</v>
      </c>
      <c r="K14" s="21">
        <v>2.153</v>
      </c>
      <c r="L14" s="21">
        <v>1.4450000000000001</v>
      </c>
    </row>
    <row r="15" spans="2:12" ht="15.75" hidden="1" customHeight="1" outlineLevel="1" thickBot="1">
      <c r="B15" s="176"/>
      <c r="C15" s="176"/>
      <c r="D15" s="176"/>
      <c r="E15" s="154"/>
      <c r="F15" s="157"/>
      <c r="G15" s="168"/>
      <c r="H15" s="142" t="s">
        <v>95</v>
      </c>
      <c r="I15" s="142"/>
      <c r="J15" s="74" t="s">
        <v>96</v>
      </c>
      <c r="K15" s="21">
        <v>2.2200000000000002</v>
      </c>
      <c r="L15" s="21">
        <v>1.4379999999999999</v>
      </c>
    </row>
    <row r="16" spans="2:12" ht="15.75" hidden="1" customHeight="1" outlineLevel="1" thickBot="1">
      <c r="B16" s="176"/>
      <c r="C16" s="176"/>
      <c r="D16" s="176"/>
      <c r="E16" s="154"/>
      <c r="F16" s="157"/>
      <c r="G16" s="168"/>
      <c r="H16" s="142" t="s">
        <v>97</v>
      </c>
      <c r="I16" s="142"/>
      <c r="J16" s="74" t="s">
        <v>98</v>
      </c>
      <c r="K16" s="21">
        <v>2.1680000000000001</v>
      </c>
      <c r="L16" s="21">
        <v>1.4259999999999999</v>
      </c>
    </row>
    <row r="17" spans="2:12" ht="15.75" hidden="1" customHeight="1" outlineLevel="1" thickBot="1">
      <c r="B17" s="176"/>
      <c r="C17" s="176"/>
      <c r="D17" s="176"/>
      <c r="E17" s="154"/>
      <c r="F17" s="157"/>
      <c r="G17" s="168"/>
      <c r="H17" s="142" t="s">
        <v>99</v>
      </c>
      <c r="I17" s="142"/>
      <c r="J17" s="74" t="s">
        <v>100</v>
      </c>
      <c r="K17" s="21">
        <v>2.1619999999999999</v>
      </c>
      <c r="L17" s="21">
        <v>1.3879999999999999</v>
      </c>
    </row>
    <row r="18" spans="2:12" ht="15.75" hidden="1" customHeight="1" outlineLevel="1" thickBot="1">
      <c r="B18" s="176"/>
      <c r="C18" s="176"/>
      <c r="D18" s="176"/>
      <c r="E18" s="154"/>
      <c r="F18" s="157"/>
      <c r="G18" s="168"/>
      <c r="H18" s="142" t="s">
        <v>101</v>
      </c>
      <c r="I18" s="142"/>
      <c r="J18" s="74" t="s">
        <v>102</v>
      </c>
      <c r="K18" s="21">
        <v>2.1680000000000001</v>
      </c>
      <c r="L18" s="21">
        <v>1.37</v>
      </c>
    </row>
    <row r="19" spans="2:12" ht="15.75" hidden="1" customHeight="1" outlineLevel="1" thickBot="1">
      <c r="B19" s="176"/>
      <c r="C19" s="176"/>
      <c r="D19" s="176"/>
      <c r="E19" s="154"/>
      <c r="F19" s="157"/>
      <c r="G19" s="168"/>
      <c r="H19" s="142" t="s">
        <v>103</v>
      </c>
      <c r="I19" s="142"/>
      <c r="J19" s="74" t="s">
        <v>104</v>
      </c>
      <c r="K19" s="21">
        <v>2.1640000000000001</v>
      </c>
      <c r="L19" s="21">
        <v>1.4179999999999999</v>
      </c>
    </row>
    <row r="20" spans="2:12" ht="15.75" hidden="1" customHeight="1" outlineLevel="1" thickBot="1">
      <c r="B20" s="176"/>
      <c r="C20" s="176"/>
      <c r="D20" s="176"/>
      <c r="E20" s="154"/>
      <c r="F20" s="157"/>
      <c r="G20" s="168"/>
      <c r="H20" s="142" t="s">
        <v>105</v>
      </c>
      <c r="I20" s="142"/>
      <c r="J20" s="74" t="s">
        <v>106</v>
      </c>
      <c r="K20" s="21">
        <v>2.1320000000000001</v>
      </c>
      <c r="L20" s="21">
        <v>1.4390000000000001</v>
      </c>
    </row>
    <row r="21" spans="2:12" ht="15.75" hidden="1" customHeight="1" outlineLevel="1" thickBot="1">
      <c r="B21" s="176"/>
      <c r="C21" s="176"/>
      <c r="D21" s="176"/>
      <c r="E21" s="154"/>
      <c r="F21" s="157"/>
      <c r="G21" s="168"/>
      <c r="H21" s="142" t="s">
        <v>107</v>
      </c>
      <c r="I21" s="142"/>
      <c r="J21" s="74" t="s">
        <v>108</v>
      </c>
      <c r="K21" s="21">
        <v>2.1360000000000001</v>
      </c>
      <c r="L21" s="21">
        <v>1.476</v>
      </c>
    </row>
    <row r="22" spans="2:12" ht="15.75" hidden="1" customHeight="1" outlineLevel="1" thickBot="1">
      <c r="B22" s="176"/>
      <c r="C22" s="176"/>
      <c r="D22" s="176"/>
      <c r="E22" s="154"/>
      <c r="F22" s="157"/>
      <c r="G22" s="168"/>
      <c r="H22" s="142" t="s">
        <v>109</v>
      </c>
      <c r="I22" s="142"/>
      <c r="J22" s="74" t="s">
        <v>110</v>
      </c>
      <c r="K22" s="21">
        <v>2.1760000000000002</v>
      </c>
      <c r="L22" s="21">
        <v>1.4570000000000001</v>
      </c>
    </row>
    <row r="23" spans="2:12" ht="15.75" hidden="1" customHeight="1" outlineLevel="1" thickBot="1">
      <c r="B23" s="176"/>
      <c r="C23" s="176"/>
      <c r="D23" s="176"/>
      <c r="E23" s="154"/>
      <c r="F23" s="157"/>
      <c r="G23" s="168"/>
      <c r="H23" s="142" t="s">
        <v>111</v>
      </c>
      <c r="I23" s="142"/>
      <c r="J23" s="74" t="s">
        <v>112</v>
      </c>
      <c r="K23" s="21">
        <v>2.1760000000000002</v>
      </c>
      <c r="L23" s="21">
        <v>1.4330000000000001</v>
      </c>
    </row>
    <row r="24" spans="2:12" ht="15.75" hidden="1" customHeight="1" outlineLevel="1" thickBot="1">
      <c r="B24" s="176"/>
      <c r="C24" s="176"/>
      <c r="D24" s="176"/>
      <c r="E24" s="154"/>
      <c r="F24" s="157"/>
      <c r="G24" s="168"/>
      <c r="H24" s="142" t="s">
        <v>113</v>
      </c>
      <c r="I24" s="142"/>
      <c r="J24" s="74" t="s">
        <v>114</v>
      </c>
      <c r="K24" s="21">
        <v>2.1680000000000001</v>
      </c>
      <c r="L24" s="21">
        <v>1.4319999999999999</v>
      </c>
    </row>
    <row r="25" spans="2:12" ht="15.75" hidden="1" customHeight="1" outlineLevel="1" thickBot="1">
      <c r="B25" s="176"/>
      <c r="C25" s="176"/>
      <c r="D25" s="176"/>
      <c r="E25" s="154"/>
      <c r="F25" s="157"/>
      <c r="G25" s="168"/>
      <c r="H25" s="142" t="s">
        <v>115</v>
      </c>
      <c r="I25" s="142"/>
      <c r="J25" s="74" t="s">
        <v>116</v>
      </c>
      <c r="K25" s="21">
        <v>2.1970000000000001</v>
      </c>
      <c r="L25" s="21">
        <v>1.369</v>
      </c>
    </row>
    <row r="26" spans="2:12" ht="15.75" hidden="1" customHeight="1" outlineLevel="1" thickBot="1">
      <c r="B26" s="176"/>
      <c r="C26" s="176"/>
      <c r="D26" s="176"/>
      <c r="E26" s="154"/>
      <c r="F26" s="157"/>
      <c r="G26" s="168"/>
      <c r="H26" s="142" t="s">
        <v>117</v>
      </c>
      <c r="I26" s="142"/>
      <c r="J26" s="74" t="s">
        <v>118</v>
      </c>
      <c r="K26" s="21">
        <v>2.1680000000000001</v>
      </c>
      <c r="L26" s="21">
        <v>1.37</v>
      </c>
    </row>
    <row r="27" spans="2:12" ht="15.75" hidden="1" customHeight="1" outlineLevel="1" thickBot="1">
      <c r="B27" s="176"/>
      <c r="C27" s="176"/>
      <c r="D27" s="176"/>
      <c r="E27" s="154"/>
      <c r="F27" s="157"/>
      <c r="G27" s="168"/>
      <c r="H27" s="142" t="s">
        <v>119</v>
      </c>
      <c r="I27" s="142"/>
      <c r="J27" s="74" t="s">
        <v>120</v>
      </c>
      <c r="K27" s="21">
        <v>2.165</v>
      </c>
      <c r="L27" s="21">
        <v>1.399</v>
      </c>
    </row>
    <row r="28" spans="2:12" ht="15.75" hidden="1" customHeight="1" outlineLevel="1" thickBot="1">
      <c r="B28" s="176"/>
      <c r="C28" s="176"/>
      <c r="D28" s="176"/>
      <c r="E28" s="154"/>
      <c r="F28" s="157"/>
      <c r="G28" s="168"/>
      <c r="H28" s="142" t="s">
        <v>121</v>
      </c>
      <c r="I28" s="142"/>
      <c r="J28" s="74" t="s">
        <v>122</v>
      </c>
      <c r="K28" s="21">
        <v>2.1629999999999998</v>
      </c>
      <c r="L28" s="21">
        <v>1.42</v>
      </c>
    </row>
    <row r="29" spans="2:12" ht="15.75" hidden="1" customHeight="1" outlineLevel="1" thickBot="1">
      <c r="B29" s="176"/>
      <c r="C29" s="176"/>
      <c r="D29" s="176"/>
      <c r="E29" s="155"/>
      <c r="F29" s="158"/>
      <c r="G29" s="169"/>
      <c r="H29" s="142" t="s">
        <v>123</v>
      </c>
      <c r="I29" s="142"/>
      <c r="J29" s="74" t="s">
        <v>124</v>
      </c>
      <c r="K29" s="21">
        <v>2.1619999999999999</v>
      </c>
      <c r="L29" s="21">
        <v>1.421</v>
      </c>
    </row>
    <row r="30" spans="2:12" ht="27.75" customHeight="1" collapsed="1" thickBot="1">
      <c r="B30" s="176"/>
      <c r="C30" s="176"/>
      <c r="D30" s="176"/>
      <c r="E30" s="153" t="s">
        <v>125</v>
      </c>
      <c r="F30" s="156" t="s">
        <v>75</v>
      </c>
      <c r="G30" s="159" t="s">
        <v>126</v>
      </c>
      <c r="H30" s="142" t="s">
        <v>127</v>
      </c>
      <c r="I30" s="142"/>
      <c r="J30" s="74" t="s">
        <v>78</v>
      </c>
      <c r="K30" s="21">
        <v>2.1240000000000001</v>
      </c>
      <c r="L30" s="21">
        <v>1.42</v>
      </c>
    </row>
    <row r="31" spans="2:12" ht="15.75" hidden="1" customHeight="1" outlineLevel="2" thickBot="1">
      <c r="B31" s="176"/>
      <c r="C31" s="176"/>
      <c r="D31" s="176"/>
      <c r="E31" s="154"/>
      <c r="F31" s="157"/>
      <c r="G31" s="160"/>
      <c r="H31" s="142" t="s">
        <v>128</v>
      </c>
      <c r="I31" s="142"/>
      <c r="J31" s="74" t="s">
        <v>80</v>
      </c>
      <c r="K31" s="21">
        <v>2.2200000000000002</v>
      </c>
      <c r="L31" s="21">
        <v>1.472</v>
      </c>
    </row>
    <row r="32" spans="2:12" ht="15.75" hidden="1" customHeight="1" outlineLevel="2" thickBot="1">
      <c r="B32" s="176"/>
      <c r="C32" s="176"/>
      <c r="D32" s="176"/>
      <c r="E32" s="154"/>
      <c r="F32" s="157"/>
      <c r="G32" s="160"/>
      <c r="H32" s="142" t="s">
        <v>129</v>
      </c>
      <c r="I32" s="142"/>
      <c r="J32" s="74" t="s">
        <v>82</v>
      </c>
      <c r="K32" s="21">
        <v>2.169</v>
      </c>
      <c r="L32" s="21">
        <v>1.496</v>
      </c>
    </row>
    <row r="33" spans="2:12" ht="15.75" hidden="1" customHeight="1" outlineLevel="2" thickBot="1">
      <c r="B33" s="176"/>
      <c r="C33" s="176"/>
      <c r="D33" s="176"/>
      <c r="E33" s="154"/>
      <c r="F33" s="157"/>
      <c r="G33" s="160"/>
      <c r="H33" s="142" t="s">
        <v>130</v>
      </c>
      <c r="I33" s="142"/>
      <c r="J33" s="74" t="s">
        <v>84</v>
      </c>
      <c r="K33" s="21">
        <v>2.266</v>
      </c>
      <c r="L33" s="21">
        <v>1.367</v>
      </c>
    </row>
    <row r="34" spans="2:12" ht="15.75" hidden="1" customHeight="1" outlineLevel="2" thickBot="1">
      <c r="B34" s="176"/>
      <c r="C34" s="176"/>
      <c r="D34" s="176"/>
      <c r="E34" s="154"/>
      <c r="F34" s="157"/>
      <c r="G34" s="160"/>
      <c r="H34" s="142" t="s">
        <v>131</v>
      </c>
      <c r="I34" s="142"/>
      <c r="J34" s="74" t="s">
        <v>86</v>
      </c>
      <c r="K34" s="21">
        <v>2.1680000000000001</v>
      </c>
      <c r="L34" s="21">
        <v>1.37</v>
      </c>
    </row>
    <row r="35" spans="2:12" ht="15.75" hidden="1" customHeight="1" outlineLevel="2" thickBot="1">
      <c r="B35" s="176"/>
      <c r="C35" s="176"/>
      <c r="D35" s="176"/>
      <c r="E35" s="154"/>
      <c r="F35" s="157"/>
      <c r="G35" s="160"/>
      <c r="H35" s="142" t="s">
        <v>132</v>
      </c>
      <c r="I35" s="142"/>
      <c r="J35" s="74" t="s">
        <v>88</v>
      </c>
      <c r="K35" s="21">
        <v>2.1619999999999999</v>
      </c>
      <c r="L35" s="21">
        <v>1.4139999999999999</v>
      </c>
    </row>
    <row r="36" spans="2:12" ht="15.75" hidden="1" customHeight="1" outlineLevel="2" thickBot="1">
      <c r="B36" s="176"/>
      <c r="C36" s="176"/>
      <c r="D36" s="176"/>
      <c r="E36" s="154"/>
      <c r="F36" s="157"/>
      <c r="G36" s="160"/>
      <c r="H36" s="142" t="s">
        <v>133</v>
      </c>
      <c r="I36" s="142"/>
      <c r="J36" s="74" t="s">
        <v>90</v>
      </c>
      <c r="K36" s="21">
        <v>2.1030000000000002</v>
      </c>
      <c r="L36" s="21">
        <v>1.454</v>
      </c>
    </row>
    <row r="37" spans="2:12" ht="15.75" hidden="1" customHeight="1" outlineLevel="2" thickBot="1">
      <c r="B37" s="176"/>
      <c r="C37" s="176"/>
      <c r="D37" s="176"/>
      <c r="E37" s="154"/>
      <c r="F37" s="157"/>
      <c r="G37" s="160"/>
      <c r="H37" s="142" t="s">
        <v>134</v>
      </c>
      <c r="I37" s="142"/>
      <c r="J37" s="74" t="s">
        <v>92</v>
      </c>
      <c r="K37" s="21">
        <v>2.1349999999999998</v>
      </c>
      <c r="L37" s="21">
        <v>1.5</v>
      </c>
    </row>
    <row r="38" spans="2:12" ht="15.75" hidden="1" customHeight="1" outlineLevel="2" thickBot="1">
      <c r="B38" s="176"/>
      <c r="C38" s="176"/>
      <c r="D38" s="176"/>
      <c r="E38" s="154"/>
      <c r="F38" s="157"/>
      <c r="G38" s="160"/>
      <c r="H38" s="142" t="s">
        <v>135</v>
      </c>
      <c r="I38" s="142"/>
      <c r="J38" s="74" t="s">
        <v>94</v>
      </c>
      <c r="K38" s="21">
        <v>2.153</v>
      </c>
      <c r="L38" s="21">
        <v>1.4450000000000001</v>
      </c>
    </row>
    <row r="39" spans="2:12" ht="15.75" hidden="1" customHeight="1" outlineLevel="2" thickBot="1">
      <c r="B39" s="176"/>
      <c r="C39" s="176"/>
      <c r="D39" s="176"/>
      <c r="E39" s="154"/>
      <c r="F39" s="157"/>
      <c r="G39" s="160"/>
      <c r="H39" s="142" t="s">
        <v>136</v>
      </c>
      <c r="I39" s="142"/>
      <c r="J39" s="74" t="s">
        <v>96</v>
      </c>
      <c r="K39" s="21">
        <v>2.2200000000000002</v>
      </c>
      <c r="L39" s="21">
        <v>1.4379999999999999</v>
      </c>
    </row>
    <row r="40" spans="2:12" ht="15.75" hidden="1" customHeight="1" outlineLevel="2" thickBot="1">
      <c r="B40" s="176"/>
      <c r="C40" s="176"/>
      <c r="D40" s="176"/>
      <c r="E40" s="154"/>
      <c r="F40" s="157"/>
      <c r="G40" s="160"/>
      <c r="H40" s="142" t="s">
        <v>137</v>
      </c>
      <c r="I40" s="142"/>
      <c r="J40" s="74" t="s">
        <v>98</v>
      </c>
      <c r="K40" s="21">
        <v>2.1680000000000001</v>
      </c>
      <c r="L40" s="21">
        <v>1.4259999999999999</v>
      </c>
    </row>
    <row r="41" spans="2:12" ht="15.75" hidden="1" customHeight="1" outlineLevel="2" thickBot="1">
      <c r="B41" s="176"/>
      <c r="C41" s="176"/>
      <c r="D41" s="176"/>
      <c r="E41" s="154"/>
      <c r="F41" s="157"/>
      <c r="G41" s="160"/>
      <c r="H41" s="142" t="s">
        <v>138</v>
      </c>
      <c r="I41" s="142"/>
      <c r="J41" s="74" t="s">
        <v>100</v>
      </c>
      <c r="K41" s="21">
        <v>2.1619999999999999</v>
      </c>
      <c r="L41" s="21">
        <v>1.3879999999999999</v>
      </c>
    </row>
    <row r="42" spans="2:12" ht="15.75" hidden="1" customHeight="1" outlineLevel="2" thickBot="1">
      <c r="B42" s="176"/>
      <c r="C42" s="176"/>
      <c r="D42" s="176"/>
      <c r="E42" s="154"/>
      <c r="F42" s="157"/>
      <c r="G42" s="160"/>
      <c r="H42" s="142" t="s">
        <v>139</v>
      </c>
      <c r="I42" s="142"/>
      <c r="J42" s="74" t="s">
        <v>102</v>
      </c>
      <c r="K42" s="21">
        <v>2.1680000000000001</v>
      </c>
      <c r="L42" s="21">
        <v>1.37</v>
      </c>
    </row>
    <row r="43" spans="2:12" ht="15.75" hidden="1" customHeight="1" outlineLevel="2" thickBot="1">
      <c r="B43" s="176"/>
      <c r="C43" s="176"/>
      <c r="D43" s="176"/>
      <c r="E43" s="154"/>
      <c r="F43" s="157"/>
      <c r="G43" s="160"/>
      <c r="H43" s="142" t="s">
        <v>140</v>
      </c>
      <c r="I43" s="142"/>
      <c r="J43" s="74" t="s">
        <v>104</v>
      </c>
      <c r="K43" s="21">
        <v>2.1640000000000001</v>
      </c>
      <c r="L43" s="21">
        <v>1.4179999999999999</v>
      </c>
    </row>
    <row r="44" spans="2:12" ht="15.75" hidden="1" customHeight="1" outlineLevel="2" thickBot="1">
      <c r="B44" s="176"/>
      <c r="C44" s="176"/>
      <c r="D44" s="176"/>
      <c r="E44" s="154"/>
      <c r="F44" s="157"/>
      <c r="G44" s="160"/>
      <c r="H44" s="142" t="s">
        <v>141</v>
      </c>
      <c r="I44" s="142"/>
      <c r="J44" s="74" t="s">
        <v>106</v>
      </c>
      <c r="K44" s="21">
        <v>2.1320000000000001</v>
      </c>
      <c r="L44" s="21">
        <v>1.4390000000000001</v>
      </c>
    </row>
    <row r="45" spans="2:12" ht="15.75" hidden="1" customHeight="1" outlineLevel="2" thickBot="1">
      <c r="B45" s="176"/>
      <c r="C45" s="176"/>
      <c r="D45" s="176"/>
      <c r="E45" s="154"/>
      <c r="F45" s="157"/>
      <c r="G45" s="160"/>
      <c r="H45" s="142" t="s">
        <v>142</v>
      </c>
      <c r="I45" s="142"/>
      <c r="J45" s="74" t="s">
        <v>108</v>
      </c>
      <c r="K45" s="21">
        <v>2.1360000000000001</v>
      </c>
      <c r="L45" s="21">
        <v>1.46</v>
      </c>
    </row>
    <row r="46" spans="2:12" ht="15.75" hidden="1" customHeight="1" outlineLevel="2" thickBot="1">
      <c r="B46" s="176"/>
      <c r="C46" s="176"/>
      <c r="D46" s="176"/>
      <c r="E46" s="154"/>
      <c r="F46" s="157"/>
      <c r="G46" s="160"/>
      <c r="H46" s="142" t="s">
        <v>143</v>
      </c>
      <c r="I46" s="142"/>
      <c r="J46" s="74" t="s">
        <v>110</v>
      </c>
      <c r="K46" s="21">
        <v>2.1760000000000002</v>
      </c>
      <c r="L46" s="21">
        <v>1.4570000000000001</v>
      </c>
    </row>
    <row r="47" spans="2:12" ht="15.75" hidden="1" customHeight="1" outlineLevel="2" thickBot="1">
      <c r="B47" s="176"/>
      <c r="C47" s="176"/>
      <c r="D47" s="176"/>
      <c r="E47" s="154"/>
      <c r="F47" s="157"/>
      <c r="G47" s="160"/>
      <c r="H47" s="142" t="s">
        <v>144</v>
      </c>
      <c r="I47" s="142"/>
      <c r="J47" s="74" t="s">
        <v>112</v>
      </c>
      <c r="K47" s="21">
        <v>2.1760000000000002</v>
      </c>
      <c r="L47" s="21">
        <v>1.4330000000000001</v>
      </c>
    </row>
    <row r="48" spans="2:12" ht="15.75" hidden="1" customHeight="1" outlineLevel="2" thickBot="1">
      <c r="B48" s="176"/>
      <c r="C48" s="176"/>
      <c r="D48" s="176"/>
      <c r="E48" s="154"/>
      <c r="F48" s="157"/>
      <c r="G48" s="160"/>
      <c r="H48" s="142" t="s">
        <v>145</v>
      </c>
      <c r="I48" s="142"/>
      <c r="J48" s="74" t="s">
        <v>114</v>
      </c>
      <c r="K48" s="21">
        <v>2.1680000000000001</v>
      </c>
      <c r="L48" s="21">
        <v>1.4319999999999999</v>
      </c>
    </row>
    <row r="49" spans="2:12" ht="15.75" hidden="1" customHeight="1" outlineLevel="2" thickBot="1">
      <c r="B49" s="176"/>
      <c r="C49" s="176"/>
      <c r="D49" s="176"/>
      <c r="E49" s="154"/>
      <c r="F49" s="157"/>
      <c r="G49" s="160"/>
      <c r="H49" s="142" t="s">
        <v>146</v>
      </c>
      <c r="I49" s="142"/>
      <c r="J49" s="74" t="s">
        <v>116</v>
      </c>
      <c r="K49" s="21">
        <v>2.1970000000000001</v>
      </c>
      <c r="L49" s="21">
        <v>1.369</v>
      </c>
    </row>
    <row r="50" spans="2:12" ht="15.75" hidden="1" customHeight="1" outlineLevel="2" thickBot="1">
      <c r="B50" s="176"/>
      <c r="C50" s="176"/>
      <c r="D50" s="176"/>
      <c r="E50" s="154"/>
      <c r="F50" s="157"/>
      <c r="G50" s="160"/>
      <c r="H50" s="142" t="s">
        <v>147</v>
      </c>
      <c r="I50" s="142"/>
      <c r="J50" s="74" t="s">
        <v>118</v>
      </c>
      <c r="K50" s="21">
        <v>2.1680000000000001</v>
      </c>
      <c r="L50" s="21">
        <v>1.37</v>
      </c>
    </row>
    <row r="51" spans="2:12" ht="15.75" hidden="1" customHeight="1" outlineLevel="2" thickBot="1">
      <c r="B51" s="176"/>
      <c r="C51" s="176"/>
      <c r="D51" s="176"/>
      <c r="E51" s="154"/>
      <c r="F51" s="157"/>
      <c r="G51" s="160"/>
      <c r="H51" s="142" t="s">
        <v>148</v>
      </c>
      <c r="I51" s="142"/>
      <c r="J51" s="74" t="s">
        <v>120</v>
      </c>
      <c r="K51" s="21">
        <v>2.165</v>
      </c>
      <c r="L51" s="21">
        <v>1.399</v>
      </c>
    </row>
    <row r="52" spans="2:12" ht="15.75" hidden="1" customHeight="1" outlineLevel="2" thickBot="1">
      <c r="B52" s="176"/>
      <c r="C52" s="176"/>
      <c r="D52" s="176"/>
      <c r="E52" s="154"/>
      <c r="F52" s="157"/>
      <c r="G52" s="160"/>
      <c r="H52" s="142" t="s">
        <v>149</v>
      </c>
      <c r="I52" s="142"/>
      <c r="J52" s="74" t="s">
        <v>122</v>
      </c>
      <c r="K52" s="21">
        <v>2.1629999999999998</v>
      </c>
      <c r="L52" s="21">
        <v>1.42</v>
      </c>
    </row>
    <row r="53" spans="2:12" ht="15.75" hidden="1" customHeight="1" outlineLevel="2" thickBot="1">
      <c r="B53" s="176"/>
      <c r="C53" s="176"/>
      <c r="D53" s="176"/>
      <c r="E53" s="155"/>
      <c r="F53" s="158"/>
      <c r="G53" s="161"/>
      <c r="H53" s="142" t="s">
        <v>150</v>
      </c>
      <c r="I53" s="142"/>
      <c r="J53" s="74" t="s">
        <v>124</v>
      </c>
      <c r="K53" s="21">
        <v>2.1619999999999999</v>
      </c>
      <c r="L53" s="21">
        <v>1.421</v>
      </c>
    </row>
    <row r="54" spans="2:12" ht="33.75" customHeight="1" collapsed="1" thickBot="1">
      <c r="B54" s="176"/>
      <c r="C54" s="176"/>
      <c r="D54" s="176"/>
      <c r="E54" s="164" t="s">
        <v>151</v>
      </c>
      <c r="F54" s="156" t="s">
        <v>75</v>
      </c>
      <c r="G54" s="167" t="s">
        <v>152</v>
      </c>
      <c r="H54" s="142" t="s">
        <v>153</v>
      </c>
      <c r="I54" s="142"/>
      <c r="J54" s="74" t="s">
        <v>78</v>
      </c>
      <c r="K54" s="21">
        <v>2.1240000000000001</v>
      </c>
      <c r="L54" s="21">
        <v>1.468</v>
      </c>
    </row>
    <row r="55" spans="2:12" ht="15.75" hidden="1" customHeight="1" outlineLevel="1" thickBot="1">
      <c r="B55" s="176"/>
      <c r="C55" s="176"/>
      <c r="D55" s="176"/>
      <c r="E55" s="165"/>
      <c r="F55" s="157"/>
      <c r="G55" s="168"/>
      <c r="H55" s="142" t="s">
        <v>154</v>
      </c>
      <c r="I55" s="142"/>
      <c r="J55" s="74" t="s">
        <v>80</v>
      </c>
      <c r="K55" s="21">
        <v>2.2200000000000002</v>
      </c>
      <c r="L55" s="21">
        <v>1.5229999999999999</v>
      </c>
    </row>
    <row r="56" spans="2:12" ht="15.75" hidden="1" customHeight="1" outlineLevel="1" thickBot="1">
      <c r="B56" s="176"/>
      <c r="C56" s="176"/>
      <c r="D56" s="176"/>
      <c r="E56" s="165"/>
      <c r="F56" s="157"/>
      <c r="G56" s="168"/>
      <c r="H56" s="142" t="s">
        <v>155</v>
      </c>
      <c r="I56" s="142"/>
      <c r="J56" s="74" t="s">
        <v>82</v>
      </c>
      <c r="K56" s="21">
        <v>2.169</v>
      </c>
      <c r="L56" s="21">
        <v>1.5549999999999999</v>
      </c>
    </row>
    <row r="57" spans="2:12" ht="15.75" hidden="1" customHeight="1" outlineLevel="1" thickBot="1">
      <c r="B57" s="176"/>
      <c r="C57" s="176"/>
      <c r="D57" s="176"/>
      <c r="E57" s="165"/>
      <c r="F57" s="157"/>
      <c r="G57" s="168"/>
      <c r="H57" s="142" t="s">
        <v>156</v>
      </c>
      <c r="I57" s="142"/>
      <c r="J57" s="74" t="s">
        <v>84</v>
      </c>
      <c r="K57" s="21">
        <v>2.266</v>
      </c>
      <c r="L57" s="21">
        <v>1.3839999999999999</v>
      </c>
    </row>
    <row r="58" spans="2:12" ht="15.75" hidden="1" customHeight="1" outlineLevel="1" thickBot="1">
      <c r="B58" s="176"/>
      <c r="C58" s="176"/>
      <c r="D58" s="176"/>
      <c r="E58" s="165"/>
      <c r="F58" s="157"/>
      <c r="G58" s="168"/>
      <c r="H58" s="142" t="s">
        <v>157</v>
      </c>
      <c r="I58" s="142"/>
      <c r="J58" s="74" t="s">
        <v>86</v>
      </c>
      <c r="K58" s="21">
        <v>2.1680000000000001</v>
      </c>
      <c r="L58" s="21">
        <v>1.389</v>
      </c>
    </row>
    <row r="59" spans="2:12" ht="15.75" hidden="1" customHeight="1" outlineLevel="1" thickBot="1">
      <c r="B59" s="176"/>
      <c r="C59" s="176"/>
      <c r="D59" s="176"/>
      <c r="E59" s="165"/>
      <c r="F59" s="157"/>
      <c r="G59" s="168"/>
      <c r="H59" s="142" t="s">
        <v>158</v>
      </c>
      <c r="I59" s="142"/>
      <c r="J59" s="74" t="s">
        <v>88</v>
      </c>
      <c r="K59" s="21">
        <v>2.1619999999999999</v>
      </c>
      <c r="L59" s="21">
        <v>1.4910000000000001</v>
      </c>
    </row>
    <row r="60" spans="2:12" ht="15.75" hidden="1" customHeight="1" outlineLevel="1" thickBot="1">
      <c r="B60" s="176"/>
      <c r="C60" s="176"/>
      <c r="D60" s="176"/>
      <c r="E60" s="165"/>
      <c r="F60" s="157"/>
      <c r="G60" s="168"/>
      <c r="H60" s="142" t="s">
        <v>159</v>
      </c>
      <c r="I60" s="142"/>
      <c r="J60" s="74" t="s">
        <v>160</v>
      </c>
      <c r="K60" s="21">
        <v>2.15</v>
      </c>
      <c r="L60" s="21">
        <v>1.5229999999999999</v>
      </c>
    </row>
    <row r="61" spans="2:12" ht="15.75" hidden="1" customHeight="1" outlineLevel="1" thickBot="1">
      <c r="B61" s="176"/>
      <c r="C61" s="176"/>
      <c r="D61" s="176"/>
      <c r="E61" s="165"/>
      <c r="F61" s="157"/>
      <c r="G61" s="168"/>
      <c r="H61" s="142" t="s">
        <v>161</v>
      </c>
      <c r="I61" s="142"/>
      <c r="J61" s="74" t="s">
        <v>92</v>
      </c>
      <c r="K61" s="21">
        <v>2.1349999999999998</v>
      </c>
      <c r="L61" s="21">
        <v>1.5569999999999999</v>
      </c>
    </row>
    <row r="62" spans="2:12" ht="15.75" hidden="1" customHeight="1" outlineLevel="1" thickBot="1">
      <c r="B62" s="176"/>
      <c r="C62" s="176"/>
      <c r="D62" s="176"/>
      <c r="E62" s="165"/>
      <c r="F62" s="157"/>
      <c r="G62" s="168"/>
      <c r="H62" s="142" t="s">
        <v>162</v>
      </c>
      <c r="I62" s="142"/>
      <c r="J62" s="74" t="s">
        <v>94</v>
      </c>
      <c r="K62" s="21">
        <v>2.153</v>
      </c>
      <c r="L62" s="21">
        <v>1.4750000000000001</v>
      </c>
    </row>
    <row r="63" spans="2:12" ht="15.75" hidden="1" customHeight="1" outlineLevel="1" thickBot="1">
      <c r="B63" s="176"/>
      <c r="C63" s="176"/>
      <c r="D63" s="176"/>
      <c r="E63" s="165"/>
      <c r="F63" s="157"/>
      <c r="G63" s="168"/>
      <c r="H63" s="142" t="s">
        <v>163</v>
      </c>
      <c r="I63" s="142"/>
      <c r="J63" s="74" t="s">
        <v>96</v>
      </c>
      <c r="K63" s="21">
        <v>2.2200000000000002</v>
      </c>
      <c r="L63" s="21">
        <v>1.51</v>
      </c>
    </row>
    <row r="64" spans="2:12" ht="15.75" hidden="1" customHeight="1" outlineLevel="1" thickBot="1">
      <c r="B64" s="176"/>
      <c r="C64" s="176"/>
      <c r="D64" s="176"/>
      <c r="E64" s="165"/>
      <c r="F64" s="157"/>
      <c r="G64" s="168"/>
      <c r="H64" s="142" t="s">
        <v>164</v>
      </c>
      <c r="I64" s="142"/>
      <c r="J64" s="74" t="s">
        <v>98</v>
      </c>
      <c r="K64" s="21">
        <v>2.1680000000000001</v>
      </c>
      <c r="L64" s="21">
        <v>1.5089999999999999</v>
      </c>
    </row>
    <row r="65" spans="2:12" ht="15.75" hidden="1" customHeight="1" outlineLevel="1" thickBot="1">
      <c r="B65" s="176"/>
      <c r="C65" s="176"/>
      <c r="D65" s="176"/>
      <c r="E65" s="165"/>
      <c r="F65" s="157"/>
      <c r="G65" s="168"/>
      <c r="H65" s="142" t="s">
        <v>165</v>
      </c>
      <c r="I65" s="142"/>
      <c r="J65" s="74" t="s">
        <v>100</v>
      </c>
      <c r="K65" s="21">
        <v>2.1619999999999999</v>
      </c>
      <c r="L65" s="21">
        <v>1.5289999999999999</v>
      </c>
    </row>
    <row r="66" spans="2:12" ht="15.75" hidden="1" customHeight="1" outlineLevel="1" thickBot="1">
      <c r="B66" s="176"/>
      <c r="C66" s="176"/>
      <c r="D66" s="176"/>
      <c r="E66" s="165"/>
      <c r="F66" s="157"/>
      <c r="G66" s="168"/>
      <c r="H66" s="142" t="s">
        <v>166</v>
      </c>
      <c r="I66" s="142"/>
      <c r="J66" s="74" t="s">
        <v>102</v>
      </c>
      <c r="K66" s="21">
        <v>2.1680000000000001</v>
      </c>
      <c r="L66" s="21">
        <v>1.389</v>
      </c>
    </row>
    <row r="67" spans="2:12" ht="15.75" hidden="1" customHeight="1" outlineLevel="1" thickBot="1">
      <c r="B67" s="176"/>
      <c r="C67" s="176"/>
      <c r="D67" s="176"/>
      <c r="E67" s="165"/>
      <c r="F67" s="157"/>
      <c r="G67" s="168"/>
      <c r="H67" s="142" t="s">
        <v>167</v>
      </c>
      <c r="I67" s="142"/>
      <c r="J67" s="74" t="s">
        <v>104</v>
      </c>
      <c r="K67" s="21">
        <v>2.1640000000000001</v>
      </c>
      <c r="L67" s="21">
        <v>1.468</v>
      </c>
    </row>
    <row r="68" spans="2:12" ht="15.75" hidden="1" customHeight="1" outlineLevel="1" thickBot="1">
      <c r="B68" s="176"/>
      <c r="C68" s="176"/>
      <c r="D68" s="176"/>
      <c r="E68" s="165"/>
      <c r="F68" s="157"/>
      <c r="G68" s="168"/>
      <c r="H68" s="142" t="s">
        <v>168</v>
      </c>
      <c r="I68" s="142"/>
      <c r="J68" s="74" t="s">
        <v>106</v>
      </c>
      <c r="K68" s="21">
        <v>2.1320000000000001</v>
      </c>
      <c r="L68" s="21">
        <v>1.4610000000000001</v>
      </c>
    </row>
    <row r="69" spans="2:12" ht="15.75" hidden="1" customHeight="1" outlineLevel="1" thickBot="1">
      <c r="B69" s="176"/>
      <c r="C69" s="176"/>
      <c r="D69" s="176"/>
      <c r="E69" s="165"/>
      <c r="F69" s="157"/>
      <c r="G69" s="168"/>
      <c r="H69" s="142" t="s">
        <v>169</v>
      </c>
      <c r="I69" s="142"/>
      <c r="J69" s="74" t="s">
        <v>170</v>
      </c>
      <c r="K69" s="21">
        <v>2.153</v>
      </c>
      <c r="L69" s="21">
        <v>1.5129999999999999</v>
      </c>
    </row>
    <row r="70" spans="2:12" ht="15.75" hidden="1" customHeight="1" outlineLevel="1" thickBot="1">
      <c r="B70" s="176"/>
      <c r="C70" s="176"/>
      <c r="D70" s="176"/>
      <c r="E70" s="165"/>
      <c r="F70" s="157"/>
      <c r="G70" s="168"/>
      <c r="H70" s="142" t="s">
        <v>171</v>
      </c>
      <c r="I70" s="142"/>
      <c r="J70" s="74" t="s">
        <v>110</v>
      </c>
      <c r="K70" s="21">
        <v>2.1760000000000002</v>
      </c>
      <c r="L70" s="21">
        <v>1.53</v>
      </c>
    </row>
    <row r="71" spans="2:12" ht="15.75" hidden="1" customHeight="1" outlineLevel="1" thickBot="1">
      <c r="B71" s="176"/>
      <c r="C71" s="176"/>
      <c r="D71" s="176"/>
      <c r="E71" s="165"/>
      <c r="F71" s="157"/>
      <c r="G71" s="168"/>
      <c r="H71" s="142" t="s">
        <v>172</v>
      </c>
      <c r="I71" s="142"/>
      <c r="J71" s="74" t="s">
        <v>112</v>
      </c>
      <c r="K71" s="21">
        <v>2.1760000000000002</v>
      </c>
      <c r="L71" s="21">
        <v>1.4570000000000001</v>
      </c>
    </row>
    <row r="72" spans="2:12" ht="15.75" hidden="1" customHeight="1" outlineLevel="1" thickBot="1">
      <c r="B72" s="176"/>
      <c r="C72" s="176"/>
      <c r="D72" s="176"/>
      <c r="E72" s="165"/>
      <c r="F72" s="157"/>
      <c r="G72" s="168"/>
      <c r="H72" s="142" t="s">
        <v>173</v>
      </c>
      <c r="I72" s="142"/>
      <c r="J72" s="74" t="s">
        <v>114</v>
      </c>
      <c r="K72" s="21">
        <v>2.1680000000000001</v>
      </c>
      <c r="L72" s="21">
        <v>1.456</v>
      </c>
    </row>
    <row r="73" spans="2:12" ht="15.75" hidden="1" customHeight="1" outlineLevel="1" thickBot="1">
      <c r="B73" s="176"/>
      <c r="C73" s="176"/>
      <c r="D73" s="176"/>
      <c r="E73" s="165"/>
      <c r="F73" s="157"/>
      <c r="G73" s="168"/>
      <c r="H73" s="142" t="s">
        <v>174</v>
      </c>
      <c r="I73" s="142"/>
      <c r="J73" s="74" t="s">
        <v>116</v>
      </c>
      <c r="K73" s="21">
        <v>2.1970000000000001</v>
      </c>
      <c r="L73" s="21">
        <v>1.3819999999999999</v>
      </c>
    </row>
    <row r="74" spans="2:12" ht="15.75" hidden="1" customHeight="1" outlineLevel="1" thickBot="1">
      <c r="B74" s="176"/>
      <c r="C74" s="176"/>
      <c r="D74" s="176"/>
      <c r="E74" s="166"/>
      <c r="F74" s="158"/>
      <c r="G74" s="169"/>
      <c r="H74" s="142" t="s">
        <v>175</v>
      </c>
      <c r="I74" s="142"/>
      <c r="J74" s="74" t="s">
        <v>118</v>
      </c>
      <c r="K74" s="21">
        <v>2.1680000000000001</v>
      </c>
      <c r="L74" s="21">
        <v>1.389</v>
      </c>
    </row>
    <row r="75" spans="2:12" ht="15.75" customHeight="1" collapsed="1" thickBot="1">
      <c r="B75" s="176"/>
      <c r="C75" s="176"/>
      <c r="D75" s="176"/>
      <c r="E75" s="159" t="s">
        <v>176</v>
      </c>
      <c r="F75" s="156" t="s">
        <v>177</v>
      </c>
      <c r="G75" s="159" t="s">
        <v>178</v>
      </c>
      <c r="H75" s="162" t="s">
        <v>179</v>
      </c>
      <c r="I75" s="163"/>
      <c r="J75" s="74" t="s">
        <v>180</v>
      </c>
      <c r="K75" s="21">
        <v>3.05</v>
      </c>
      <c r="L75" s="21">
        <v>1.65</v>
      </c>
    </row>
    <row r="76" spans="2:12" ht="15.75" hidden="1" customHeight="1" outlineLevel="1" thickBot="1">
      <c r="B76" s="176"/>
      <c r="C76" s="176"/>
      <c r="D76" s="176"/>
      <c r="E76" s="160"/>
      <c r="F76" s="157"/>
      <c r="G76" s="160"/>
      <c r="H76" s="162" t="s">
        <v>181</v>
      </c>
      <c r="I76" s="163"/>
      <c r="J76" s="74" t="s">
        <v>182</v>
      </c>
      <c r="K76" s="21">
        <v>2.99</v>
      </c>
      <c r="L76" s="21">
        <v>1.65</v>
      </c>
    </row>
    <row r="77" spans="2:12" ht="15.75" hidden="1" customHeight="1" outlineLevel="1" thickBot="1">
      <c r="B77" s="176"/>
      <c r="C77" s="176"/>
      <c r="D77" s="176"/>
      <c r="E77" s="160"/>
      <c r="F77" s="157"/>
      <c r="G77" s="160"/>
      <c r="H77" s="162" t="s">
        <v>183</v>
      </c>
      <c r="I77" s="163"/>
      <c r="J77" s="74" t="s">
        <v>184</v>
      </c>
      <c r="K77" s="21">
        <v>2.89</v>
      </c>
      <c r="L77" s="21">
        <v>1.81</v>
      </c>
    </row>
    <row r="78" spans="2:12" ht="15.75" hidden="1" customHeight="1" outlineLevel="1" thickBot="1">
      <c r="B78" s="176"/>
      <c r="C78" s="176"/>
      <c r="D78" s="176"/>
      <c r="E78" s="160"/>
      <c r="F78" s="157"/>
      <c r="G78" s="160"/>
      <c r="H78" s="162" t="s">
        <v>185</v>
      </c>
      <c r="I78" s="163"/>
      <c r="J78" s="74" t="s">
        <v>186</v>
      </c>
      <c r="K78" s="21">
        <v>2.5299999999999998</v>
      </c>
      <c r="L78" s="21">
        <v>1.65</v>
      </c>
    </row>
    <row r="79" spans="2:12" ht="15.75" hidden="1" customHeight="1" outlineLevel="1" thickBot="1">
      <c r="B79" s="176"/>
      <c r="C79" s="176"/>
      <c r="D79" s="176"/>
      <c r="E79" s="160"/>
      <c r="F79" s="157"/>
      <c r="G79" s="160"/>
      <c r="H79" s="162" t="s">
        <v>187</v>
      </c>
      <c r="I79" s="163"/>
      <c r="J79" s="74" t="s">
        <v>188</v>
      </c>
      <c r="K79" s="21">
        <v>2.4900000000000002</v>
      </c>
      <c r="L79" s="21">
        <v>1.65</v>
      </c>
    </row>
    <row r="80" spans="2:12" ht="15.75" hidden="1" customHeight="1" outlineLevel="1" thickBot="1">
      <c r="B80" s="176"/>
      <c r="C80" s="176"/>
      <c r="D80" s="176"/>
      <c r="E80" s="160"/>
      <c r="F80" s="157"/>
      <c r="G80" s="160"/>
      <c r="H80" s="162" t="s">
        <v>189</v>
      </c>
      <c r="I80" s="163"/>
      <c r="J80" s="74" t="s">
        <v>190</v>
      </c>
      <c r="K80" s="21">
        <v>2.91</v>
      </c>
      <c r="L80" s="21">
        <v>1.53</v>
      </c>
    </row>
    <row r="81" spans="2:12" ht="15.75" hidden="1" customHeight="1" outlineLevel="1" thickBot="1">
      <c r="B81" s="176"/>
      <c r="C81" s="176"/>
      <c r="D81" s="176"/>
      <c r="E81" s="160"/>
      <c r="F81" s="157"/>
      <c r="G81" s="160"/>
      <c r="H81" s="162" t="s">
        <v>191</v>
      </c>
      <c r="I81" s="163"/>
      <c r="J81" s="74" t="s">
        <v>192</v>
      </c>
      <c r="K81" s="21">
        <v>2.65</v>
      </c>
      <c r="L81" s="21">
        <v>1.53</v>
      </c>
    </row>
    <row r="82" spans="2:12" ht="15.75" hidden="1" customHeight="1" outlineLevel="1" thickBot="1">
      <c r="B82" s="176"/>
      <c r="C82" s="176"/>
      <c r="D82" s="176"/>
      <c r="E82" s="160"/>
      <c r="F82" s="158"/>
      <c r="G82" s="160"/>
      <c r="H82" s="162" t="s">
        <v>193</v>
      </c>
      <c r="I82" s="163"/>
      <c r="J82" s="74" t="s">
        <v>194</v>
      </c>
      <c r="K82" s="21">
        <v>2.57</v>
      </c>
      <c r="L82" s="21">
        <v>1.53</v>
      </c>
    </row>
    <row r="83" spans="2:12" ht="15" collapsed="1" thickBot="1">
      <c r="B83" s="176"/>
      <c r="C83" s="176"/>
      <c r="D83" s="176"/>
      <c r="E83" s="160"/>
      <c r="F83" s="156" t="s">
        <v>195</v>
      </c>
      <c r="G83" s="167" t="s">
        <v>196</v>
      </c>
      <c r="H83" s="162" t="s">
        <v>197</v>
      </c>
      <c r="I83" s="163"/>
      <c r="J83" s="74" t="s">
        <v>78</v>
      </c>
      <c r="K83" s="21">
        <v>3.5139999999999998</v>
      </c>
      <c r="L83" s="21">
        <v>1.9419999999999999</v>
      </c>
    </row>
    <row r="84" spans="2:12" ht="15.75" hidden="1" customHeight="1" outlineLevel="1" thickBot="1">
      <c r="B84" s="176"/>
      <c r="C84" s="176"/>
      <c r="D84" s="176"/>
      <c r="E84" s="160"/>
      <c r="F84" s="157"/>
      <c r="G84" s="168"/>
      <c r="H84" s="162" t="s">
        <v>198</v>
      </c>
      <c r="I84" s="163"/>
      <c r="J84" s="74" t="s">
        <v>199</v>
      </c>
      <c r="K84" s="21">
        <v>3.4260000000000002</v>
      </c>
      <c r="L84" s="21">
        <v>1.8939999999999999</v>
      </c>
    </row>
    <row r="85" spans="2:12" ht="15.75" hidden="1" customHeight="1" outlineLevel="1" thickBot="1">
      <c r="B85" s="176"/>
      <c r="C85" s="176"/>
      <c r="D85" s="176"/>
      <c r="E85" s="160"/>
      <c r="F85" s="157"/>
      <c r="G85" s="168"/>
      <c r="H85" s="162" t="s">
        <v>200</v>
      </c>
      <c r="I85" s="163"/>
      <c r="J85" s="74" t="s">
        <v>82</v>
      </c>
      <c r="K85" s="21">
        <v>3.37</v>
      </c>
      <c r="L85" s="21">
        <v>1.806</v>
      </c>
    </row>
    <row r="86" spans="2:12" ht="15.75" hidden="1" customHeight="1" outlineLevel="1" thickBot="1">
      <c r="B86" s="176"/>
      <c r="C86" s="176"/>
      <c r="D86" s="176"/>
      <c r="E86" s="160"/>
      <c r="F86" s="157"/>
      <c r="G86" s="168"/>
      <c r="H86" s="162" t="s">
        <v>201</v>
      </c>
      <c r="I86" s="163"/>
      <c r="J86" s="74" t="s">
        <v>84</v>
      </c>
      <c r="K86" s="21">
        <v>3.4340000000000002</v>
      </c>
      <c r="L86" s="21">
        <v>1.9019999999999999</v>
      </c>
    </row>
    <row r="87" spans="2:12" ht="15.75" hidden="1" customHeight="1" outlineLevel="1" thickBot="1">
      <c r="B87" s="176"/>
      <c r="C87" s="176"/>
      <c r="D87" s="176"/>
      <c r="E87" s="160"/>
      <c r="F87" s="157"/>
      <c r="G87" s="168"/>
      <c r="H87" s="162" t="s">
        <v>202</v>
      </c>
      <c r="I87" s="163"/>
      <c r="J87" s="74" t="s">
        <v>203</v>
      </c>
      <c r="K87" s="21">
        <f>335.8 %</f>
        <v>3.3580000000000001</v>
      </c>
      <c r="L87" s="21">
        <v>1.8620000000000001</v>
      </c>
    </row>
    <row r="88" spans="2:12" ht="15.75" hidden="1" customHeight="1" outlineLevel="1" thickBot="1">
      <c r="B88" s="176"/>
      <c r="C88" s="176"/>
      <c r="D88" s="176"/>
      <c r="E88" s="160"/>
      <c r="F88" s="157"/>
      <c r="G88" s="168"/>
      <c r="H88" s="162" t="s">
        <v>204</v>
      </c>
      <c r="I88" s="163"/>
      <c r="J88" s="74" t="s">
        <v>205</v>
      </c>
      <c r="K88" s="21">
        <v>3.3860000000000001</v>
      </c>
      <c r="L88" s="21">
        <v>1.8740000000000001</v>
      </c>
    </row>
    <row r="89" spans="2:12" ht="15.75" hidden="1" customHeight="1" outlineLevel="1" thickBot="1">
      <c r="B89" s="176"/>
      <c r="C89" s="176"/>
      <c r="D89" s="176"/>
      <c r="E89" s="160"/>
      <c r="F89" s="157"/>
      <c r="G89" s="168"/>
      <c r="H89" s="162" t="s">
        <v>206</v>
      </c>
      <c r="I89" s="163"/>
      <c r="J89" s="74" t="s">
        <v>207</v>
      </c>
      <c r="K89" s="21">
        <v>3.1339999999999999</v>
      </c>
      <c r="L89" s="21">
        <v>1.8939999999999999</v>
      </c>
    </row>
    <row r="90" spans="2:12" ht="15.75" hidden="1" customHeight="1" outlineLevel="1" thickBot="1">
      <c r="B90" s="176"/>
      <c r="C90" s="177"/>
      <c r="D90" s="177"/>
      <c r="E90" s="161"/>
      <c r="F90" s="158"/>
      <c r="G90" s="168"/>
      <c r="H90" s="162" t="s">
        <v>208</v>
      </c>
      <c r="I90" s="163"/>
      <c r="J90" s="74" t="s">
        <v>209</v>
      </c>
      <c r="K90" s="21">
        <v>2.9540000000000002</v>
      </c>
      <c r="L90" s="21">
        <v>1.85</v>
      </c>
    </row>
    <row r="91" spans="2:12" ht="63.75" customHeight="1" thickBot="1">
      <c r="B91" s="176"/>
      <c r="C91" s="170" t="s">
        <v>210</v>
      </c>
      <c r="D91" s="170" t="s">
        <v>73</v>
      </c>
      <c r="E91" s="159" t="s">
        <v>211</v>
      </c>
      <c r="F91" s="156" t="s">
        <v>75</v>
      </c>
      <c r="G91" s="172" t="s">
        <v>212</v>
      </c>
      <c r="H91" s="142" t="s">
        <v>213</v>
      </c>
      <c r="I91" s="142"/>
      <c r="J91" s="74" t="s">
        <v>78</v>
      </c>
      <c r="K91" s="21">
        <v>3.2679999999999998</v>
      </c>
      <c r="L91" s="21">
        <v>5.2430000000000003</v>
      </c>
    </row>
    <row r="92" spans="2:12" ht="15.75" customHeight="1" outlineLevel="2" thickBot="1">
      <c r="B92" s="176"/>
      <c r="C92" s="171"/>
      <c r="D92" s="171"/>
      <c r="E92" s="160"/>
      <c r="F92" s="157"/>
      <c r="G92" s="173"/>
      <c r="H92" s="142" t="s">
        <v>214</v>
      </c>
      <c r="I92" s="142"/>
      <c r="J92" s="74" t="s">
        <v>199</v>
      </c>
      <c r="K92" s="21">
        <v>3.0779999999999998</v>
      </c>
      <c r="L92" s="21">
        <v>4.6589999999999998</v>
      </c>
    </row>
    <row r="93" spans="2:12" ht="15.75" customHeight="1" outlineLevel="2" thickBot="1">
      <c r="B93" s="176"/>
      <c r="C93" s="171"/>
      <c r="D93" s="171"/>
      <c r="E93" s="160"/>
      <c r="F93" s="157"/>
      <c r="G93" s="173"/>
      <c r="H93" s="142" t="s">
        <v>215</v>
      </c>
      <c r="I93" s="142"/>
      <c r="J93" s="74" t="s">
        <v>82</v>
      </c>
      <c r="K93" s="21">
        <v>3.59</v>
      </c>
      <c r="L93" s="21">
        <v>4.3600000000000003</v>
      </c>
    </row>
    <row r="94" spans="2:12" ht="15.75" customHeight="1" outlineLevel="2" thickBot="1">
      <c r="B94" s="176"/>
      <c r="C94" s="171"/>
      <c r="D94" s="171"/>
      <c r="E94" s="160"/>
      <c r="F94" s="157"/>
      <c r="G94" s="173"/>
      <c r="H94" s="142" t="s">
        <v>216</v>
      </c>
      <c r="I94" s="142"/>
      <c r="J94" s="74" t="s">
        <v>84</v>
      </c>
      <c r="K94" s="21">
        <v>3.3069999999999999</v>
      </c>
      <c r="L94" s="21">
        <v>3.9710000000000001</v>
      </c>
    </row>
    <row r="95" spans="2:12" ht="15.75" customHeight="1" outlineLevel="2" thickBot="1">
      <c r="B95" s="176"/>
      <c r="C95" s="171"/>
      <c r="D95" s="171"/>
      <c r="E95" s="160"/>
      <c r="F95" s="157"/>
      <c r="G95" s="173"/>
      <c r="H95" s="142" t="s">
        <v>217</v>
      </c>
      <c r="I95" s="142"/>
      <c r="J95" s="74" t="s">
        <v>203</v>
      </c>
      <c r="K95" s="21">
        <v>3.0760000000000001</v>
      </c>
      <c r="L95" s="21">
        <v>4.5919999999999996</v>
      </c>
    </row>
    <row r="96" spans="2:12" ht="15.75" customHeight="1" outlineLevel="2" thickBot="1">
      <c r="B96" s="176"/>
      <c r="C96" s="171"/>
      <c r="D96" s="171"/>
      <c r="E96" s="160"/>
      <c r="F96" s="157"/>
      <c r="G96" s="173"/>
      <c r="H96" s="142" t="s">
        <v>218</v>
      </c>
      <c r="I96" s="142"/>
      <c r="J96" s="74" t="s">
        <v>205</v>
      </c>
      <c r="K96" s="21">
        <v>3.0870000000000002</v>
      </c>
      <c r="L96" s="21">
        <v>4.9109999999999996</v>
      </c>
    </row>
    <row r="97" spans="2:12" ht="15.75" customHeight="1" outlineLevel="2" thickBot="1">
      <c r="B97" s="176"/>
      <c r="C97" s="171"/>
      <c r="D97" s="171"/>
      <c r="E97" s="160"/>
      <c r="F97" s="157"/>
      <c r="G97" s="173"/>
      <c r="H97" s="142" t="s">
        <v>219</v>
      </c>
      <c r="I97" s="142"/>
      <c r="J97" s="74" t="s">
        <v>207</v>
      </c>
      <c r="K97" s="21">
        <v>2.9809999999999999</v>
      </c>
      <c r="L97" s="21">
        <v>4.6680000000000001</v>
      </c>
    </row>
    <row r="98" spans="2:12" ht="15.75" customHeight="1" outlineLevel="2" thickBot="1">
      <c r="B98" s="176"/>
      <c r="C98" s="171"/>
      <c r="D98" s="171"/>
      <c r="E98" s="160"/>
      <c r="F98" s="157"/>
      <c r="G98" s="173"/>
      <c r="H98" s="142" t="s">
        <v>220</v>
      </c>
      <c r="I98" s="142"/>
      <c r="J98" s="74" t="s">
        <v>209</v>
      </c>
      <c r="K98" s="21">
        <v>3.113</v>
      </c>
      <c r="L98" s="21">
        <v>4.4790000000000001</v>
      </c>
    </row>
    <row r="99" spans="2:12" ht="15.75" customHeight="1" outlineLevel="2" thickBot="1">
      <c r="B99" s="176"/>
      <c r="C99" s="171"/>
      <c r="D99" s="171"/>
      <c r="E99" s="160"/>
      <c r="F99" s="157"/>
      <c r="G99" s="173"/>
      <c r="H99" s="142" t="s">
        <v>221</v>
      </c>
      <c r="I99" s="142"/>
      <c r="J99" s="74" t="s">
        <v>222</v>
      </c>
      <c r="K99" s="21">
        <v>3.4260000000000002</v>
      </c>
      <c r="L99" s="21">
        <v>4.3449999999999998</v>
      </c>
    </row>
    <row r="100" spans="2:12" ht="15.75" customHeight="1" outlineLevel="2" thickBot="1">
      <c r="B100" s="176"/>
      <c r="C100" s="171"/>
      <c r="D100" s="171"/>
      <c r="E100" s="160"/>
      <c r="F100" s="157"/>
      <c r="G100" s="173"/>
      <c r="H100" s="142" t="s">
        <v>223</v>
      </c>
      <c r="I100" s="142"/>
      <c r="J100" s="74" t="s">
        <v>224</v>
      </c>
      <c r="K100" s="21">
        <v>3.2250000000000001</v>
      </c>
      <c r="L100" s="21">
        <v>4.069</v>
      </c>
    </row>
    <row r="101" spans="2:12" ht="15.75" customHeight="1" outlineLevel="2" thickBot="1">
      <c r="B101" s="176"/>
      <c r="C101" s="171"/>
      <c r="D101" s="171"/>
      <c r="E101" s="160"/>
      <c r="F101" s="157"/>
      <c r="G101" s="173"/>
      <c r="H101" s="142" t="s">
        <v>225</v>
      </c>
      <c r="I101" s="142"/>
      <c r="J101" s="74" t="s">
        <v>226</v>
      </c>
      <c r="K101" s="21">
        <v>3.0609999999999999</v>
      </c>
      <c r="L101" s="21">
        <v>3.879</v>
      </c>
    </row>
    <row r="102" spans="2:12" ht="15.75" customHeight="1" outlineLevel="2" thickBot="1">
      <c r="B102" s="176"/>
      <c r="C102" s="171"/>
      <c r="D102" s="171"/>
      <c r="E102" s="160"/>
      <c r="F102" s="157"/>
      <c r="G102" s="173"/>
      <c r="H102" s="142" t="s">
        <v>227</v>
      </c>
      <c r="I102" s="142"/>
      <c r="J102" s="74" t="s">
        <v>228</v>
      </c>
      <c r="K102" s="21">
        <v>3.0830000000000002</v>
      </c>
      <c r="L102" s="21">
        <v>4.6719999999999997</v>
      </c>
    </row>
    <row r="103" spans="2:12" ht="15.75" customHeight="1" outlineLevel="2" thickBot="1">
      <c r="B103" s="176"/>
      <c r="C103" s="171"/>
      <c r="D103" s="171"/>
      <c r="E103" s="160"/>
      <c r="F103" s="157"/>
      <c r="G103" s="173"/>
      <c r="H103" s="142" t="s">
        <v>229</v>
      </c>
      <c r="I103" s="142"/>
      <c r="J103" s="74" t="s">
        <v>102</v>
      </c>
      <c r="K103" s="21">
        <v>3.1819999999999999</v>
      </c>
      <c r="L103" s="21">
        <v>4.5609999999999999</v>
      </c>
    </row>
    <row r="104" spans="2:12" ht="15.75" customHeight="1" outlineLevel="2" thickBot="1">
      <c r="B104" s="176"/>
      <c r="C104" s="171"/>
      <c r="D104" s="171"/>
      <c r="E104" s="160"/>
      <c r="F104" s="157"/>
      <c r="G104" s="173"/>
      <c r="H104" s="142" t="s">
        <v>230</v>
      </c>
      <c r="I104" s="142"/>
      <c r="J104" s="74" t="s">
        <v>231</v>
      </c>
      <c r="K104" s="21">
        <v>3.4249999999999998</v>
      </c>
      <c r="L104" s="21">
        <v>4.47</v>
      </c>
    </row>
    <row r="105" spans="2:12" ht="15.75" customHeight="1" outlineLevel="2" thickBot="1">
      <c r="B105" s="176"/>
      <c r="C105" s="171"/>
      <c r="D105" s="171"/>
      <c r="E105" s="160"/>
      <c r="F105" s="157"/>
      <c r="G105" s="173"/>
      <c r="H105" s="142" t="s">
        <v>232</v>
      </c>
      <c r="I105" s="142"/>
      <c r="J105" s="74" t="s">
        <v>233</v>
      </c>
      <c r="K105" s="21">
        <v>3.5230000000000001</v>
      </c>
      <c r="L105" s="21">
        <v>4.3849999999999998</v>
      </c>
    </row>
    <row r="106" spans="2:12" ht="15.75" customHeight="1" outlineLevel="2" thickBot="1">
      <c r="B106" s="176"/>
      <c r="C106" s="171"/>
      <c r="D106" s="171"/>
      <c r="E106" s="160"/>
      <c r="F106" s="157"/>
      <c r="G106" s="173"/>
      <c r="H106" s="142" t="s">
        <v>234</v>
      </c>
      <c r="I106" s="142"/>
      <c r="J106" s="74" t="s">
        <v>235</v>
      </c>
      <c r="K106" s="21">
        <v>3.3879999999999999</v>
      </c>
      <c r="L106" s="21">
        <v>4.194</v>
      </c>
    </row>
    <row r="107" spans="2:12" ht="15.75" customHeight="1" outlineLevel="2" thickBot="1">
      <c r="B107" s="176"/>
      <c r="C107" s="171"/>
      <c r="D107" s="171"/>
      <c r="E107" s="160"/>
      <c r="F107" s="157"/>
      <c r="G107" s="173"/>
      <c r="H107" s="142" t="s">
        <v>236</v>
      </c>
      <c r="I107" s="142"/>
      <c r="J107" s="74" t="s">
        <v>237</v>
      </c>
      <c r="K107" s="21">
        <v>3.4140000000000001</v>
      </c>
      <c r="L107" s="21">
        <v>4.0439999999999996</v>
      </c>
    </row>
    <row r="108" spans="2:12" ht="15.75" customHeight="1" outlineLevel="2" thickBot="1">
      <c r="B108" s="176"/>
      <c r="C108" s="171"/>
      <c r="D108" s="171"/>
      <c r="E108" s="160"/>
      <c r="F108" s="158"/>
      <c r="G108" s="174"/>
      <c r="H108" s="142" t="s">
        <v>238</v>
      </c>
      <c r="I108" s="142"/>
      <c r="J108" s="74" t="s">
        <v>112</v>
      </c>
      <c r="K108" s="21">
        <v>3.3290000000000002</v>
      </c>
      <c r="L108" s="21">
        <v>3.9119999999999999</v>
      </c>
    </row>
    <row r="109" spans="2:12" ht="15" customHeight="1">
      <c r="B109" s="178" t="s">
        <v>239</v>
      </c>
      <c r="C109" s="178"/>
      <c r="D109" s="178"/>
      <c r="E109" s="178"/>
      <c r="F109" s="178"/>
      <c r="G109" s="178"/>
      <c r="H109" s="81"/>
      <c r="I109" s="81"/>
      <c r="J109" s="81"/>
      <c r="K109" s="81"/>
      <c r="L109" s="81"/>
    </row>
  </sheetData>
  <mergeCells count="136">
    <mergeCell ref="B109:G109"/>
    <mergeCell ref="H100:I100"/>
    <mergeCell ref="H101:I101"/>
    <mergeCell ref="H102:I102"/>
    <mergeCell ref="H103:I103"/>
    <mergeCell ref="H104:I104"/>
    <mergeCell ref="H105:I105"/>
    <mergeCell ref="H94:I94"/>
    <mergeCell ref="H95:I95"/>
    <mergeCell ref="H96:I96"/>
    <mergeCell ref="H97:I97"/>
    <mergeCell ref="H98:I98"/>
    <mergeCell ref="H99:I99"/>
    <mergeCell ref="B6:B108"/>
    <mergeCell ref="H6:I6"/>
    <mergeCell ref="H7:I7"/>
    <mergeCell ref="H8:I8"/>
    <mergeCell ref="H9:I9"/>
    <mergeCell ref="H10:I10"/>
    <mergeCell ref="H11:I11"/>
    <mergeCell ref="H24:I24"/>
    <mergeCell ref="H25:I25"/>
    <mergeCell ref="H26:I26"/>
    <mergeCell ref="H27:I27"/>
    <mergeCell ref="H89:I89"/>
    <mergeCell ref="H90:I90"/>
    <mergeCell ref="C91:C108"/>
    <mergeCell ref="D91:D108"/>
    <mergeCell ref="E91:E108"/>
    <mergeCell ref="F91:F108"/>
    <mergeCell ref="G91:G108"/>
    <mergeCell ref="H91:I91"/>
    <mergeCell ref="H92:I92"/>
    <mergeCell ref="H93:I93"/>
    <mergeCell ref="H106:I106"/>
    <mergeCell ref="H107:I107"/>
    <mergeCell ref="H108:I108"/>
    <mergeCell ref="C6:C90"/>
    <mergeCell ref="D6:D90"/>
    <mergeCell ref="E6:E29"/>
    <mergeCell ref="F6:F29"/>
    <mergeCell ref="G6:G29"/>
    <mergeCell ref="H12:I12"/>
    <mergeCell ref="H13:I13"/>
    <mergeCell ref="H14:I14"/>
    <mergeCell ref="H15:I15"/>
    <mergeCell ref="H16:I16"/>
    <mergeCell ref="H17:I17"/>
    <mergeCell ref="H74:I74"/>
    <mergeCell ref="E75:E90"/>
    <mergeCell ref="F75:F82"/>
    <mergeCell ref="G75:G82"/>
    <mergeCell ref="H75:I75"/>
    <mergeCell ref="H76:I76"/>
    <mergeCell ref="H77:I77"/>
    <mergeCell ref="H78:I78"/>
    <mergeCell ref="H79:I79"/>
    <mergeCell ref="H80:I80"/>
    <mergeCell ref="E54:E74"/>
    <mergeCell ref="F54:F74"/>
    <mergeCell ref="G54:G74"/>
    <mergeCell ref="H81:I81"/>
    <mergeCell ref="H82:I82"/>
    <mergeCell ref="F83:F90"/>
    <mergeCell ref="G83:G90"/>
    <mergeCell ref="H83:I83"/>
    <mergeCell ref="H84:I84"/>
    <mergeCell ref="H85:I85"/>
    <mergeCell ref="H86:I86"/>
    <mergeCell ref="H87:I87"/>
    <mergeCell ref="H88:I88"/>
    <mergeCell ref="H69:I69"/>
    <mergeCell ref="H68:I68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49:I49"/>
    <mergeCell ref="H50:I50"/>
    <mergeCell ref="H51:I51"/>
    <mergeCell ref="H52:I52"/>
    <mergeCell ref="H53:I53"/>
    <mergeCell ref="H54:I54"/>
    <mergeCell ref="H55:I55"/>
    <mergeCell ref="E30:E53"/>
    <mergeCell ref="F30:F53"/>
    <mergeCell ref="G30:G53"/>
    <mergeCell ref="H30:I30"/>
    <mergeCell ref="H31:I31"/>
    <mergeCell ref="H32:I32"/>
    <mergeCell ref="H33:I33"/>
    <mergeCell ref="H34:I34"/>
    <mergeCell ref="H35:I35"/>
    <mergeCell ref="H36:I36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28:I28"/>
    <mergeCell ref="H29:I29"/>
    <mergeCell ref="B2:B3"/>
    <mergeCell ref="C2:E3"/>
    <mergeCell ref="F2:F3"/>
    <mergeCell ref="G2:G3"/>
    <mergeCell ref="H2:I3"/>
    <mergeCell ref="K2:L2"/>
    <mergeCell ref="B4:D4"/>
    <mergeCell ref="H4:I4"/>
    <mergeCell ref="B5:D5"/>
    <mergeCell ref="H5:I5"/>
    <mergeCell ref="H18:I18"/>
    <mergeCell ref="H19:I19"/>
    <mergeCell ref="H20:I20"/>
    <mergeCell ref="H21:I21"/>
    <mergeCell ref="H22:I22"/>
    <mergeCell ref="H23:I23"/>
  </mergeCells>
  <hyperlinks>
    <hyperlink ref="G6" r:id="rId1" display="https://www.daikin.eu/en_us/product-group/vrv/vrv-iv-heat-pump.html" xr:uid="{1311623F-A832-47CE-9304-DF6A5C0FEDED}"/>
    <hyperlink ref="G54" r:id="rId2" display="https://www.daikin.eu/en_us/product-group/vrv/vrv-iv-heat-recovery.html" xr:uid="{DD0418F4-CE09-4699-A36B-D7BF8D51438E}"/>
    <hyperlink ref="G83:G90" r:id="rId3" display="DVM S" xr:uid="{2FC24918-A17A-48EB-85DC-390A2CE7BCFE}"/>
  </hyperlinks>
  <pageMargins left="0.7" right="0.7" top="0.75" bottom="0.75" header="0.3" footer="0.3"/>
  <pageSetup orientation="portrait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0F4D5-0603-4050-88BE-6FC7F84CC239}">
  <dimension ref="B1:J40"/>
  <sheetViews>
    <sheetView workbookViewId="0">
      <selection activeCell="G7" sqref="G7"/>
    </sheetView>
  </sheetViews>
  <sheetFormatPr baseColWidth="10" defaultColWidth="11.453125" defaultRowHeight="14.5"/>
  <cols>
    <col min="1" max="1" width="3.453125" customWidth="1"/>
    <col min="4" max="4" width="31" customWidth="1"/>
    <col min="7" max="7" width="28.54296875" customWidth="1"/>
    <col min="8" max="8" width="15.08984375" customWidth="1"/>
    <col min="9" max="9" width="17.453125" customWidth="1"/>
  </cols>
  <sheetData>
    <row r="1" spans="2:10" ht="15" thickBot="1"/>
    <row r="2" spans="2:10" ht="21.5" thickBot="1">
      <c r="B2" s="184" t="s">
        <v>240</v>
      </c>
      <c r="C2" s="185"/>
      <c r="D2" s="185"/>
      <c r="E2" s="185"/>
      <c r="F2" s="185"/>
      <c r="G2" s="186"/>
      <c r="H2" s="80" t="s">
        <v>241</v>
      </c>
      <c r="I2" s="80" t="s">
        <v>242</v>
      </c>
      <c r="J2" s="80" t="s">
        <v>243</v>
      </c>
    </row>
    <row r="3" spans="2:10" ht="15" thickBot="1">
      <c r="B3" s="187" t="s">
        <v>244</v>
      </c>
      <c r="C3" s="188"/>
      <c r="D3" s="188"/>
      <c r="E3" s="188"/>
      <c r="F3" s="188"/>
      <c r="G3" s="188"/>
      <c r="H3" s="33"/>
      <c r="I3" s="33"/>
      <c r="J3" s="34"/>
    </row>
    <row r="4" spans="2:10" ht="15" thickBot="1">
      <c r="B4" s="189" t="s">
        <v>245</v>
      </c>
      <c r="C4" s="190"/>
      <c r="D4" s="190"/>
      <c r="E4" s="190"/>
      <c r="F4" s="190"/>
      <c r="G4" s="190"/>
      <c r="H4" s="35"/>
      <c r="I4" s="35"/>
      <c r="J4" s="36"/>
    </row>
    <row r="5" spans="2:10" ht="15" thickBot="1">
      <c r="B5" s="179" t="s">
        <v>246</v>
      </c>
      <c r="C5" s="40" t="s">
        <v>247</v>
      </c>
      <c r="D5" s="40" t="s">
        <v>248</v>
      </c>
      <c r="E5" s="191" t="s">
        <v>249</v>
      </c>
      <c r="F5" s="192"/>
      <c r="G5" s="40" t="s">
        <v>250</v>
      </c>
      <c r="H5" s="41" t="s">
        <v>251</v>
      </c>
      <c r="I5" s="179" t="s">
        <v>252</v>
      </c>
      <c r="J5" s="179" t="s">
        <v>253</v>
      </c>
    </row>
    <row r="6" spans="2:10" ht="15" thickBot="1">
      <c r="B6" s="180"/>
      <c r="C6" s="41" t="s">
        <v>254</v>
      </c>
      <c r="D6" s="41" t="s">
        <v>255</v>
      </c>
      <c r="E6" s="182" t="s">
        <v>256</v>
      </c>
      <c r="F6" s="183"/>
      <c r="G6" s="41" t="s">
        <v>257</v>
      </c>
      <c r="H6" s="41" t="s">
        <v>258</v>
      </c>
      <c r="I6" s="180"/>
      <c r="J6" s="180"/>
    </row>
    <row r="7" spans="2:10" ht="15" thickBot="1">
      <c r="B7" s="180"/>
      <c r="C7" s="179" t="s">
        <v>259</v>
      </c>
      <c r="D7" s="179" t="s">
        <v>260</v>
      </c>
      <c r="E7" s="182" t="s">
        <v>256</v>
      </c>
      <c r="F7" s="183"/>
      <c r="G7" s="41" t="s">
        <v>261</v>
      </c>
      <c r="H7" s="41" t="s">
        <v>262</v>
      </c>
      <c r="I7" s="180"/>
      <c r="J7" s="180"/>
    </row>
    <row r="8" spans="2:10" ht="21.5" thickBot="1">
      <c r="B8" s="180"/>
      <c r="C8" s="181"/>
      <c r="D8" s="181"/>
      <c r="E8" s="182" t="s">
        <v>263</v>
      </c>
      <c r="F8" s="183"/>
      <c r="G8" s="41" t="s">
        <v>264</v>
      </c>
      <c r="H8" s="41" t="s">
        <v>265</v>
      </c>
      <c r="I8" s="180"/>
      <c r="J8" s="180"/>
    </row>
    <row r="9" spans="2:10" ht="15" thickBot="1">
      <c r="B9" s="180"/>
      <c r="C9" s="179" t="s">
        <v>266</v>
      </c>
      <c r="D9" s="179" t="s">
        <v>267</v>
      </c>
      <c r="E9" s="182" t="s">
        <v>256</v>
      </c>
      <c r="F9" s="183"/>
      <c r="G9" s="41" t="s">
        <v>268</v>
      </c>
      <c r="H9" s="41" t="s">
        <v>262</v>
      </c>
      <c r="I9" s="180"/>
      <c r="J9" s="180"/>
    </row>
    <row r="10" spans="2:10" ht="15" thickBot="1">
      <c r="B10" s="180"/>
      <c r="C10" s="181"/>
      <c r="D10" s="181"/>
      <c r="E10" s="182" t="s">
        <v>263</v>
      </c>
      <c r="F10" s="183"/>
      <c r="G10" s="41" t="s">
        <v>269</v>
      </c>
      <c r="H10" s="41" t="s">
        <v>262</v>
      </c>
      <c r="I10" s="180"/>
      <c r="J10" s="180"/>
    </row>
    <row r="11" spans="2:10" ht="15" thickBot="1">
      <c r="B11" s="180"/>
      <c r="C11" s="41" t="s">
        <v>270</v>
      </c>
      <c r="D11" s="41" t="s">
        <v>271</v>
      </c>
      <c r="E11" s="182" t="s">
        <v>256</v>
      </c>
      <c r="F11" s="183"/>
      <c r="G11" s="41" t="s">
        <v>272</v>
      </c>
      <c r="H11" s="41" t="s">
        <v>262</v>
      </c>
      <c r="I11" s="180"/>
      <c r="J11" s="180"/>
    </row>
    <row r="12" spans="2:10" ht="15" thickBot="1">
      <c r="B12" s="180"/>
      <c r="C12" s="179" t="s">
        <v>273</v>
      </c>
      <c r="D12" s="179" t="s">
        <v>274</v>
      </c>
      <c r="E12" s="182" t="s">
        <v>275</v>
      </c>
      <c r="F12" s="183"/>
      <c r="G12" s="41" t="s">
        <v>276</v>
      </c>
      <c r="H12" s="41" t="s">
        <v>262</v>
      </c>
      <c r="I12" s="180"/>
      <c r="J12" s="180"/>
    </row>
    <row r="13" spans="2:10" ht="15" thickBot="1">
      <c r="B13" s="180"/>
      <c r="C13" s="180"/>
      <c r="D13" s="180"/>
      <c r="E13" s="179" t="s">
        <v>263</v>
      </c>
      <c r="F13" s="41" t="s">
        <v>277</v>
      </c>
      <c r="G13" s="179" t="s">
        <v>278</v>
      </c>
      <c r="H13" s="179" t="s">
        <v>262</v>
      </c>
      <c r="I13" s="180"/>
      <c r="J13" s="180"/>
    </row>
    <row r="14" spans="2:10" ht="15" thickBot="1">
      <c r="B14" s="180"/>
      <c r="C14" s="180"/>
      <c r="D14" s="180"/>
      <c r="E14" s="180"/>
      <c r="F14" s="41" t="s">
        <v>279</v>
      </c>
      <c r="G14" s="180"/>
      <c r="H14" s="180"/>
      <c r="I14" s="180"/>
      <c r="J14" s="180"/>
    </row>
    <row r="15" spans="2:10" ht="15" thickBot="1">
      <c r="B15" s="180"/>
      <c r="C15" s="181"/>
      <c r="D15" s="181"/>
      <c r="E15" s="181"/>
      <c r="F15" s="41" t="s">
        <v>280</v>
      </c>
      <c r="G15" s="181"/>
      <c r="H15" s="181"/>
      <c r="I15" s="180"/>
      <c r="J15" s="180"/>
    </row>
    <row r="16" spans="2:10" ht="15" thickBot="1">
      <c r="B16" s="180"/>
      <c r="C16" s="179" t="s">
        <v>281</v>
      </c>
      <c r="D16" s="179" t="s">
        <v>282</v>
      </c>
      <c r="E16" s="182" t="s">
        <v>256</v>
      </c>
      <c r="F16" s="183"/>
      <c r="G16" s="41" t="s">
        <v>283</v>
      </c>
      <c r="H16" s="41" t="s">
        <v>284</v>
      </c>
      <c r="I16" s="180"/>
      <c r="J16" s="180"/>
    </row>
    <row r="17" spans="2:10" ht="58.5" customHeight="1" thickBot="1">
      <c r="B17" s="180"/>
      <c r="C17" s="181"/>
      <c r="D17" s="181"/>
      <c r="E17" s="182" t="s">
        <v>285</v>
      </c>
      <c r="F17" s="183"/>
      <c r="G17" s="41" t="s">
        <v>286</v>
      </c>
      <c r="H17" s="41" t="s">
        <v>287</v>
      </c>
      <c r="I17" s="180"/>
      <c r="J17" s="180"/>
    </row>
    <row r="18" spans="2:10" ht="15" thickBot="1">
      <c r="B18" s="180"/>
      <c r="C18" s="179" t="s">
        <v>288</v>
      </c>
      <c r="D18" s="179" t="s">
        <v>289</v>
      </c>
      <c r="E18" s="182" t="s">
        <v>256</v>
      </c>
      <c r="F18" s="183"/>
      <c r="G18" s="41" t="s">
        <v>290</v>
      </c>
      <c r="H18" s="41" t="s">
        <v>291</v>
      </c>
      <c r="I18" s="180"/>
      <c r="J18" s="180"/>
    </row>
    <row r="19" spans="2:10" ht="15" thickBot="1">
      <c r="B19" s="181"/>
      <c r="C19" s="181"/>
      <c r="D19" s="181"/>
      <c r="E19" s="182" t="s">
        <v>263</v>
      </c>
      <c r="F19" s="183"/>
      <c r="G19" s="41" t="s">
        <v>292</v>
      </c>
      <c r="H19" s="41" t="s">
        <v>284</v>
      </c>
      <c r="I19" s="180"/>
      <c r="J19" s="180"/>
    </row>
    <row r="20" spans="2:10" ht="15" thickBot="1">
      <c r="B20" s="179" t="s">
        <v>293</v>
      </c>
      <c r="C20" s="40" t="s">
        <v>247</v>
      </c>
      <c r="D20" s="40" t="s">
        <v>248</v>
      </c>
      <c r="E20" s="191" t="s">
        <v>249</v>
      </c>
      <c r="F20" s="192"/>
      <c r="G20" s="40" t="s">
        <v>250</v>
      </c>
      <c r="H20" s="41" t="s">
        <v>251</v>
      </c>
      <c r="I20" s="180"/>
      <c r="J20" s="180"/>
    </row>
    <row r="21" spans="2:10" ht="32" thickBot="1">
      <c r="B21" s="180"/>
      <c r="C21" s="41" t="s">
        <v>294</v>
      </c>
      <c r="D21" s="41" t="s">
        <v>295</v>
      </c>
      <c r="E21" s="182" t="s">
        <v>296</v>
      </c>
      <c r="F21" s="183"/>
      <c r="G21" s="41" t="s">
        <v>297</v>
      </c>
      <c r="H21" s="41" t="s">
        <v>298</v>
      </c>
      <c r="I21" s="180"/>
      <c r="J21" s="180"/>
    </row>
    <row r="22" spans="2:10" ht="15" thickBot="1">
      <c r="B22" s="180"/>
      <c r="C22" s="179" t="s">
        <v>299</v>
      </c>
      <c r="D22" s="179" t="s">
        <v>300</v>
      </c>
      <c r="E22" s="182" t="s">
        <v>256</v>
      </c>
      <c r="F22" s="183"/>
      <c r="G22" s="41" t="s">
        <v>301</v>
      </c>
      <c r="H22" s="41" t="s">
        <v>291</v>
      </c>
      <c r="I22" s="180"/>
      <c r="J22" s="180"/>
    </row>
    <row r="23" spans="2:10" ht="24.75" customHeight="1" thickBot="1">
      <c r="B23" s="180"/>
      <c r="C23" s="181"/>
      <c r="D23" s="181"/>
      <c r="E23" s="182" t="s">
        <v>263</v>
      </c>
      <c r="F23" s="183"/>
      <c r="G23" s="41" t="s">
        <v>302</v>
      </c>
      <c r="H23" s="41" t="s">
        <v>287</v>
      </c>
      <c r="I23" s="180"/>
      <c r="J23" s="180"/>
    </row>
    <row r="24" spans="2:10" ht="42.5" thickBot="1">
      <c r="B24" s="181"/>
      <c r="C24" s="41" t="s">
        <v>303</v>
      </c>
      <c r="D24" s="41" t="s">
        <v>304</v>
      </c>
      <c r="E24" s="182" t="s">
        <v>296</v>
      </c>
      <c r="F24" s="183"/>
      <c r="G24" s="41" t="s">
        <v>305</v>
      </c>
      <c r="H24" s="41" t="s">
        <v>306</v>
      </c>
      <c r="I24" s="181"/>
      <c r="J24" s="181"/>
    </row>
    <row r="27" spans="2:10">
      <c r="B27" s="37"/>
    </row>
    <row r="28" spans="2:10">
      <c r="B28" s="37"/>
    </row>
    <row r="31" spans="2:10">
      <c r="B31" s="37"/>
    </row>
    <row r="32" spans="2:10">
      <c r="B32" s="38"/>
    </row>
    <row r="33" spans="2:2">
      <c r="B33" s="38"/>
    </row>
    <row r="34" spans="2:2">
      <c r="B34" s="39"/>
    </row>
    <row r="35" spans="2:2">
      <c r="B35" s="39"/>
    </row>
    <row r="36" spans="2:2">
      <c r="B36" s="39"/>
    </row>
    <row r="37" spans="2:2">
      <c r="B37" s="39"/>
    </row>
    <row r="38" spans="2:2">
      <c r="B38" s="39"/>
    </row>
    <row r="39" spans="2:2">
      <c r="B39" s="39"/>
    </row>
    <row r="40" spans="2:2">
      <c r="B40" s="39"/>
    </row>
  </sheetData>
  <mergeCells count="39">
    <mergeCell ref="B20:B24"/>
    <mergeCell ref="E20:F20"/>
    <mergeCell ref="E21:F21"/>
    <mergeCell ref="C22:C23"/>
    <mergeCell ref="D22:D23"/>
    <mergeCell ref="E22:F22"/>
    <mergeCell ref="E23:F23"/>
    <mergeCell ref="E24:F24"/>
    <mergeCell ref="B2:G2"/>
    <mergeCell ref="B3:G3"/>
    <mergeCell ref="B4:G4"/>
    <mergeCell ref="B5:B19"/>
    <mergeCell ref="E5:F5"/>
    <mergeCell ref="G13:G15"/>
    <mergeCell ref="E8:F8"/>
    <mergeCell ref="C9:C10"/>
    <mergeCell ref="D9:D10"/>
    <mergeCell ref="E9:F9"/>
    <mergeCell ref="E10:F10"/>
    <mergeCell ref="E11:F11"/>
    <mergeCell ref="E19:F19"/>
    <mergeCell ref="C12:C15"/>
    <mergeCell ref="D12:D15"/>
    <mergeCell ref="E12:F12"/>
    <mergeCell ref="J5:J24"/>
    <mergeCell ref="E6:F6"/>
    <mergeCell ref="C7:C8"/>
    <mergeCell ref="D7:D8"/>
    <mergeCell ref="E7:F7"/>
    <mergeCell ref="H13:H15"/>
    <mergeCell ref="E13:E15"/>
    <mergeCell ref="I5:I24"/>
    <mergeCell ref="C16:C17"/>
    <mergeCell ref="D16:D17"/>
    <mergeCell ref="E16:F16"/>
    <mergeCell ref="E17:F17"/>
    <mergeCell ref="C18:C19"/>
    <mergeCell ref="D18:D19"/>
    <mergeCell ref="E18:F1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89"/>
  <sheetViews>
    <sheetView topLeftCell="A566" zoomScaleNormal="100" workbookViewId="0">
      <selection activeCell="D596" sqref="D596"/>
    </sheetView>
  </sheetViews>
  <sheetFormatPr baseColWidth="10" defaultColWidth="9.08984375" defaultRowHeight="14.5"/>
  <cols>
    <col min="1" max="1" width="4.08984375" bestFit="1" customWidth="1"/>
    <col min="2" max="2" width="49.90625" bestFit="1" customWidth="1"/>
    <col min="3" max="3" width="33.453125" bestFit="1" customWidth="1"/>
    <col min="4" max="4" width="10.36328125" customWidth="1"/>
    <col min="6" max="6" width="22.90625" customWidth="1"/>
  </cols>
  <sheetData>
    <row r="1" spans="1:5" ht="43.5">
      <c r="A1" s="28" t="s">
        <v>307</v>
      </c>
      <c r="B1" s="27" t="s">
        <v>308</v>
      </c>
      <c r="C1" s="27" t="s">
        <v>12</v>
      </c>
      <c r="D1" s="27" t="s">
        <v>309</v>
      </c>
      <c r="E1" s="27" t="s">
        <v>310</v>
      </c>
    </row>
    <row r="2" spans="1:5">
      <c r="A2" s="22">
        <v>1</v>
      </c>
      <c r="B2" s="22" t="s">
        <v>311</v>
      </c>
      <c r="C2" s="22" t="s">
        <v>312</v>
      </c>
      <c r="D2" s="22">
        <v>0.7</v>
      </c>
      <c r="E2" s="22"/>
    </row>
    <row r="3" spans="1:5">
      <c r="A3" s="22">
        <v>2</v>
      </c>
      <c r="B3" s="22" t="s">
        <v>311</v>
      </c>
      <c r="C3" s="22" t="s">
        <v>313</v>
      </c>
      <c r="D3" s="22">
        <v>1</v>
      </c>
      <c r="E3" s="22"/>
    </row>
    <row r="4" spans="1:5">
      <c r="A4" s="22">
        <v>3</v>
      </c>
      <c r="B4" s="22" t="s">
        <v>311</v>
      </c>
      <c r="C4" s="22" t="s">
        <v>314</v>
      </c>
      <c r="D4" s="22">
        <v>1.2</v>
      </c>
      <c r="E4" s="22"/>
    </row>
    <row r="5" spans="1:5">
      <c r="A5" s="22">
        <v>4</v>
      </c>
      <c r="B5" s="22" t="s">
        <v>311</v>
      </c>
      <c r="C5" s="23" t="s">
        <v>315</v>
      </c>
      <c r="D5" s="26">
        <v>1.55</v>
      </c>
      <c r="E5" s="22"/>
    </row>
    <row r="6" spans="1:5">
      <c r="A6" s="22">
        <v>5</v>
      </c>
      <c r="B6" s="22" t="s">
        <v>311</v>
      </c>
      <c r="C6" s="22" t="s">
        <v>316</v>
      </c>
      <c r="D6" s="22">
        <v>2.2999999999999998</v>
      </c>
      <c r="E6" s="22"/>
    </row>
    <row r="7" spans="1:5">
      <c r="A7" s="22">
        <v>6</v>
      </c>
      <c r="B7" s="22" t="s">
        <v>311</v>
      </c>
      <c r="C7" s="22" t="s">
        <v>317</v>
      </c>
      <c r="D7" s="22">
        <v>2.75</v>
      </c>
      <c r="E7" s="22"/>
    </row>
    <row r="8" spans="1:5">
      <c r="A8" s="22">
        <v>7</v>
      </c>
      <c r="B8" s="22" t="s">
        <v>311</v>
      </c>
      <c r="C8" s="22" t="s">
        <v>318</v>
      </c>
      <c r="D8" s="22">
        <v>3.3</v>
      </c>
      <c r="E8" s="22"/>
    </row>
    <row r="9" spans="1:5">
      <c r="A9" s="22">
        <v>8</v>
      </c>
      <c r="B9" s="22" t="s">
        <v>311</v>
      </c>
      <c r="C9" s="22" t="s">
        <v>319</v>
      </c>
      <c r="D9" s="22">
        <v>3.8</v>
      </c>
      <c r="E9" s="22"/>
    </row>
    <row r="10" spans="1:5">
      <c r="A10" s="22">
        <v>9</v>
      </c>
      <c r="B10" s="22" t="s">
        <v>311</v>
      </c>
      <c r="C10" s="22" t="s">
        <v>320</v>
      </c>
      <c r="D10" s="22">
        <v>4.5999999999999996</v>
      </c>
      <c r="E10" s="22"/>
    </row>
    <row r="11" spans="1:5">
      <c r="A11" s="22">
        <v>10</v>
      </c>
      <c r="B11" s="22" t="s">
        <v>311</v>
      </c>
      <c r="C11" s="22" t="s">
        <v>321</v>
      </c>
      <c r="D11" s="22">
        <v>5</v>
      </c>
      <c r="E11" s="22"/>
    </row>
    <row r="12" spans="1:5">
      <c r="A12" s="22">
        <v>11</v>
      </c>
      <c r="B12" s="22" t="s">
        <v>311</v>
      </c>
      <c r="C12" s="22" t="s">
        <v>322</v>
      </c>
      <c r="D12" s="22">
        <v>5.5</v>
      </c>
      <c r="E12" s="22"/>
    </row>
    <row r="13" spans="1:5">
      <c r="A13" s="22">
        <v>12</v>
      </c>
      <c r="B13" s="22" t="s">
        <v>311</v>
      </c>
      <c r="C13" s="22" t="s">
        <v>323</v>
      </c>
      <c r="D13" s="22">
        <v>1.3</v>
      </c>
      <c r="E13" s="22"/>
    </row>
    <row r="14" spans="1:5">
      <c r="A14" s="22">
        <v>13</v>
      </c>
      <c r="B14" s="22" t="s">
        <v>311</v>
      </c>
      <c r="C14" s="22" t="s">
        <v>324</v>
      </c>
      <c r="D14" s="22">
        <v>1.6</v>
      </c>
      <c r="E14" s="22"/>
    </row>
    <row r="15" spans="1:5">
      <c r="A15" s="22">
        <v>14</v>
      </c>
      <c r="B15" s="22" t="s">
        <v>311</v>
      </c>
      <c r="C15" s="22" t="s">
        <v>325</v>
      </c>
      <c r="D15" s="22">
        <v>2.1</v>
      </c>
      <c r="E15" s="22"/>
    </row>
    <row r="16" spans="1:5">
      <c r="A16" s="22">
        <v>15</v>
      </c>
      <c r="B16" s="22" t="s">
        <v>311</v>
      </c>
      <c r="C16" s="22" t="s">
        <v>326</v>
      </c>
      <c r="D16" s="22">
        <v>3</v>
      </c>
      <c r="E16" s="22"/>
    </row>
    <row r="17" spans="1:5">
      <c r="A17" s="22">
        <v>16</v>
      </c>
      <c r="B17" s="22" t="s">
        <v>311</v>
      </c>
      <c r="C17" s="22" t="s">
        <v>327</v>
      </c>
      <c r="D17" s="22">
        <v>3</v>
      </c>
      <c r="E17" s="22"/>
    </row>
    <row r="18" spans="1:5">
      <c r="A18" s="22">
        <v>17</v>
      </c>
      <c r="B18" s="22" t="s">
        <v>311</v>
      </c>
      <c r="C18" s="22" t="s">
        <v>328</v>
      </c>
      <c r="D18" s="22">
        <v>4.5999999999999996</v>
      </c>
      <c r="E18" s="22"/>
    </row>
    <row r="19" spans="1:5">
      <c r="A19" s="22">
        <v>18</v>
      </c>
      <c r="B19" s="22" t="s">
        <v>311</v>
      </c>
      <c r="C19" s="22" t="s">
        <v>329</v>
      </c>
      <c r="D19" s="22">
        <v>6</v>
      </c>
      <c r="E19" s="22"/>
    </row>
    <row r="20" spans="1:5">
      <c r="A20" s="22">
        <v>19</v>
      </c>
      <c r="B20" s="22" t="s">
        <v>311</v>
      </c>
      <c r="C20" s="22" t="s">
        <v>330</v>
      </c>
      <c r="D20" s="22">
        <v>7</v>
      </c>
      <c r="E20" s="22"/>
    </row>
    <row r="21" spans="1:5">
      <c r="A21" s="22">
        <v>20</v>
      </c>
      <c r="B21" s="22" t="s">
        <v>311</v>
      </c>
      <c r="C21" s="22" t="s">
        <v>331</v>
      </c>
      <c r="D21" s="22">
        <v>8</v>
      </c>
      <c r="E21" s="22"/>
    </row>
    <row r="22" spans="1:5">
      <c r="A22" s="22">
        <v>21</v>
      </c>
      <c r="B22" s="22" t="s">
        <v>311</v>
      </c>
      <c r="C22" s="22" t="s">
        <v>332</v>
      </c>
      <c r="D22" s="22">
        <v>9</v>
      </c>
      <c r="E22" s="22"/>
    </row>
    <row r="23" spans="1:5">
      <c r="A23" s="22">
        <v>22</v>
      </c>
      <c r="B23" s="22" t="s">
        <v>311</v>
      </c>
      <c r="C23" s="22" t="s">
        <v>333</v>
      </c>
      <c r="D23" s="22">
        <v>10</v>
      </c>
      <c r="E23" s="22"/>
    </row>
    <row r="24" spans="1:5">
      <c r="A24" s="22">
        <v>23</v>
      </c>
      <c r="B24" s="22" t="s">
        <v>311</v>
      </c>
      <c r="C24" s="22" t="s">
        <v>334</v>
      </c>
      <c r="D24" s="22">
        <v>1</v>
      </c>
      <c r="E24" s="22"/>
    </row>
    <row r="25" spans="1:5">
      <c r="A25" s="22">
        <v>24</v>
      </c>
      <c r="B25" s="22" t="s">
        <v>311</v>
      </c>
      <c r="C25" s="22" t="s">
        <v>335</v>
      </c>
      <c r="D25" s="22">
        <v>6.65</v>
      </c>
      <c r="E25" s="22"/>
    </row>
    <row r="26" spans="1:5">
      <c r="A26" s="22">
        <v>25</v>
      </c>
      <c r="B26" s="22" t="s">
        <v>311</v>
      </c>
      <c r="C26" s="22" t="s">
        <v>336</v>
      </c>
      <c r="D26" s="22">
        <v>2</v>
      </c>
      <c r="E26" s="22"/>
    </row>
    <row r="27" spans="1:5">
      <c r="A27" s="22">
        <v>26</v>
      </c>
      <c r="B27" s="22" t="s">
        <v>311</v>
      </c>
      <c r="C27" s="22" t="s">
        <v>337</v>
      </c>
      <c r="D27" s="22">
        <v>2.5</v>
      </c>
      <c r="E27" s="22"/>
    </row>
    <row r="28" spans="1:5">
      <c r="A28" s="22">
        <v>27</v>
      </c>
      <c r="B28" s="22" t="s">
        <v>311</v>
      </c>
      <c r="C28" s="22" t="s">
        <v>338</v>
      </c>
      <c r="D28" s="22">
        <v>3</v>
      </c>
      <c r="E28" s="22"/>
    </row>
    <row r="29" spans="1:5">
      <c r="A29" s="22">
        <f>A28+1</f>
        <v>28</v>
      </c>
      <c r="B29" s="22" t="s">
        <v>311</v>
      </c>
      <c r="C29" s="22" t="s">
        <v>339</v>
      </c>
      <c r="D29" s="51" t="s">
        <v>340</v>
      </c>
      <c r="E29" s="22"/>
    </row>
    <row r="30" spans="1:5">
      <c r="A30" s="22">
        <f t="shared" ref="A30:A94" si="0">A29+1</f>
        <v>29</v>
      </c>
      <c r="B30" s="22" t="s">
        <v>311</v>
      </c>
      <c r="C30" s="22" t="s">
        <v>341</v>
      </c>
      <c r="D30" s="22">
        <v>5</v>
      </c>
      <c r="E30" s="22"/>
    </row>
    <row r="31" spans="1:5">
      <c r="A31" s="22">
        <f t="shared" si="0"/>
        <v>30</v>
      </c>
      <c r="B31" s="22" t="s">
        <v>311</v>
      </c>
      <c r="C31" s="22" t="s">
        <v>342</v>
      </c>
      <c r="D31" s="22">
        <v>6</v>
      </c>
      <c r="E31" s="22"/>
    </row>
    <row r="32" spans="1:5">
      <c r="A32" s="22">
        <f t="shared" si="0"/>
        <v>31</v>
      </c>
      <c r="B32" s="22" t="s">
        <v>311</v>
      </c>
      <c r="C32" s="22" t="s">
        <v>343</v>
      </c>
      <c r="D32" s="22">
        <v>7</v>
      </c>
      <c r="E32" s="22"/>
    </row>
    <row r="33" spans="1:5">
      <c r="A33" s="22">
        <f t="shared" si="0"/>
        <v>32</v>
      </c>
      <c r="B33" s="22" t="s">
        <v>311</v>
      </c>
      <c r="C33" s="22" t="s">
        <v>344</v>
      </c>
      <c r="D33" s="22">
        <v>8</v>
      </c>
      <c r="E33" s="22"/>
    </row>
    <row r="34" spans="1:5">
      <c r="A34" s="22">
        <f t="shared" si="0"/>
        <v>33</v>
      </c>
      <c r="B34" s="22" t="s">
        <v>311</v>
      </c>
      <c r="C34" s="22" t="s">
        <v>345</v>
      </c>
      <c r="D34" s="22">
        <v>9</v>
      </c>
      <c r="E34" s="22"/>
    </row>
    <row r="35" spans="1:5">
      <c r="A35" s="22">
        <f t="shared" si="0"/>
        <v>34</v>
      </c>
      <c r="B35" s="22" t="s">
        <v>311</v>
      </c>
      <c r="C35" s="22" t="s">
        <v>346</v>
      </c>
      <c r="D35" s="22">
        <v>10</v>
      </c>
      <c r="E35" s="22"/>
    </row>
    <row r="36" spans="1:5">
      <c r="A36" s="22">
        <f t="shared" si="0"/>
        <v>35</v>
      </c>
      <c r="B36" s="22" t="s">
        <v>311</v>
      </c>
      <c r="C36" s="22" t="s">
        <v>347</v>
      </c>
      <c r="D36" s="22">
        <v>12</v>
      </c>
      <c r="E36" s="22"/>
    </row>
    <row r="37" spans="1:5">
      <c r="A37" s="22">
        <f t="shared" si="0"/>
        <v>36</v>
      </c>
      <c r="B37" s="22" t="s">
        <v>311</v>
      </c>
      <c r="C37" s="22" t="s">
        <v>348</v>
      </c>
      <c r="D37" s="22">
        <v>15</v>
      </c>
      <c r="E37" s="22"/>
    </row>
    <row r="38" spans="1:5">
      <c r="A38" s="22">
        <f t="shared" si="0"/>
        <v>37</v>
      </c>
      <c r="B38" s="22" t="s">
        <v>311</v>
      </c>
      <c r="C38" s="22" t="s">
        <v>349</v>
      </c>
      <c r="D38" s="22">
        <v>17</v>
      </c>
      <c r="E38" s="22"/>
    </row>
    <row r="39" spans="1:5">
      <c r="A39" s="22">
        <f t="shared" si="0"/>
        <v>38</v>
      </c>
      <c r="B39" s="22" t="s">
        <v>311</v>
      </c>
      <c r="C39" s="22" t="s">
        <v>350</v>
      </c>
      <c r="D39" s="22">
        <v>16</v>
      </c>
      <c r="E39" s="22"/>
    </row>
    <row r="40" spans="1:5">
      <c r="A40" s="22">
        <f t="shared" si="0"/>
        <v>39</v>
      </c>
      <c r="B40" s="22" t="s">
        <v>311</v>
      </c>
      <c r="C40" s="22" t="s">
        <v>351</v>
      </c>
      <c r="D40" s="22">
        <v>8</v>
      </c>
      <c r="E40" s="22"/>
    </row>
    <row r="41" spans="1:5">
      <c r="A41" s="22">
        <f t="shared" si="0"/>
        <v>40</v>
      </c>
      <c r="B41" s="22" t="s">
        <v>311</v>
      </c>
      <c r="C41" s="22" t="s">
        <v>352</v>
      </c>
      <c r="D41" s="22">
        <v>10</v>
      </c>
      <c r="E41" s="22"/>
    </row>
    <row r="42" spans="1:5">
      <c r="A42" s="22">
        <f t="shared" si="0"/>
        <v>41</v>
      </c>
      <c r="B42" s="22" t="s">
        <v>311</v>
      </c>
      <c r="C42" s="22" t="s">
        <v>353</v>
      </c>
      <c r="D42" s="22">
        <v>12</v>
      </c>
      <c r="E42" s="22"/>
    </row>
    <row r="43" spans="1:5">
      <c r="A43" s="22">
        <f t="shared" si="0"/>
        <v>42</v>
      </c>
      <c r="B43" s="22" t="s">
        <v>311</v>
      </c>
      <c r="C43" s="22" t="s">
        <v>354</v>
      </c>
      <c r="D43" s="22">
        <v>15</v>
      </c>
      <c r="E43" s="22"/>
    </row>
    <row r="44" spans="1:5">
      <c r="A44" s="22">
        <f t="shared" si="0"/>
        <v>43</v>
      </c>
      <c r="B44" s="22" t="s">
        <v>311</v>
      </c>
      <c r="C44" s="22" t="s">
        <v>355</v>
      </c>
      <c r="D44" s="22">
        <v>15</v>
      </c>
      <c r="E44" s="22"/>
    </row>
    <row r="45" spans="1:5">
      <c r="A45" s="22">
        <f t="shared" si="0"/>
        <v>44</v>
      </c>
      <c r="B45" s="22" t="s">
        <v>311</v>
      </c>
      <c r="C45" s="22" t="s">
        <v>356</v>
      </c>
      <c r="D45" s="22">
        <v>15</v>
      </c>
      <c r="E45" s="22"/>
    </row>
    <row r="46" spans="1:5">
      <c r="A46" s="22">
        <f t="shared" si="0"/>
        <v>45</v>
      </c>
      <c r="B46" s="22" t="s">
        <v>311</v>
      </c>
      <c r="C46" s="22" t="s">
        <v>357</v>
      </c>
      <c r="D46" s="22">
        <v>17</v>
      </c>
      <c r="E46" s="22"/>
    </row>
    <row r="47" spans="1:5">
      <c r="A47" s="22">
        <f t="shared" si="0"/>
        <v>46</v>
      </c>
      <c r="B47" s="22" t="s">
        <v>311</v>
      </c>
      <c r="C47" s="22" t="s">
        <v>358</v>
      </c>
      <c r="D47" s="22">
        <v>20</v>
      </c>
      <c r="E47" s="22"/>
    </row>
    <row r="48" spans="1:5">
      <c r="A48" s="22">
        <f t="shared" si="0"/>
        <v>47</v>
      </c>
      <c r="B48" s="22" t="s">
        <v>311</v>
      </c>
      <c r="C48" s="22" t="s">
        <v>358</v>
      </c>
      <c r="D48" s="22">
        <v>20</v>
      </c>
      <c r="E48" s="22"/>
    </row>
    <row r="49" spans="1:5">
      <c r="A49" s="22">
        <f t="shared" si="0"/>
        <v>48</v>
      </c>
      <c r="B49" s="22" t="s">
        <v>311</v>
      </c>
      <c r="C49" s="22" t="s">
        <v>359</v>
      </c>
      <c r="D49" s="22">
        <v>8</v>
      </c>
      <c r="E49" s="22"/>
    </row>
    <row r="50" spans="1:5">
      <c r="A50" s="22">
        <f t="shared" si="0"/>
        <v>49</v>
      </c>
      <c r="B50" s="22" t="s">
        <v>311</v>
      </c>
      <c r="C50" s="22" t="s">
        <v>360</v>
      </c>
      <c r="D50" s="22">
        <v>5</v>
      </c>
      <c r="E50" s="22"/>
    </row>
    <row r="51" spans="1:5">
      <c r="A51" s="22">
        <f t="shared" si="0"/>
        <v>50</v>
      </c>
      <c r="B51" s="22" t="s">
        <v>311</v>
      </c>
      <c r="C51" s="22" t="s">
        <v>361</v>
      </c>
      <c r="D51" s="22">
        <v>6</v>
      </c>
      <c r="E51" s="22"/>
    </row>
    <row r="52" spans="1:5">
      <c r="A52" s="22">
        <f t="shared" si="0"/>
        <v>51</v>
      </c>
      <c r="B52" s="22" t="s">
        <v>311</v>
      </c>
      <c r="C52" s="22" t="s">
        <v>362</v>
      </c>
      <c r="D52" s="22">
        <v>7</v>
      </c>
      <c r="E52" s="22"/>
    </row>
    <row r="53" spans="1:5">
      <c r="A53" s="22">
        <f t="shared" si="0"/>
        <v>52</v>
      </c>
      <c r="B53" s="22" t="s">
        <v>311</v>
      </c>
      <c r="C53" s="22" t="s">
        <v>363</v>
      </c>
      <c r="D53" s="22">
        <v>8</v>
      </c>
      <c r="E53" s="22"/>
    </row>
    <row r="54" spans="1:5">
      <c r="A54" s="22">
        <f t="shared" si="0"/>
        <v>53</v>
      </c>
      <c r="B54" s="22" t="s">
        <v>311</v>
      </c>
      <c r="C54" s="22" t="s">
        <v>364</v>
      </c>
      <c r="D54" s="22">
        <v>9</v>
      </c>
      <c r="E54" s="22"/>
    </row>
    <row r="55" spans="1:5">
      <c r="A55" s="22">
        <f t="shared" si="0"/>
        <v>54</v>
      </c>
      <c r="B55" s="22" t="s">
        <v>311</v>
      </c>
      <c r="C55" s="22" t="s">
        <v>365</v>
      </c>
      <c r="D55" s="22" t="s">
        <v>366</v>
      </c>
      <c r="E55" s="22"/>
    </row>
    <row r="56" spans="1:5">
      <c r="A56" s="22">
        <f t="shared" si="0"/>
        <v>55</v>
      </c>
      <c r="B56" s="22" t="s">
        <v>311</v>
      </c>
      <c r="C56" s="22" t="s">
        <v>367</v>
      </c>
      <c r="D56" s="22">
        <v>2.5</v>
      </c>
      <c r="E56" s="22"/>
    </row>
    <row r="57" spans="1:5">
      <c r="A57" s="22">
        <f t="shared" si="0"/>
        <v>56</v>
      </c>
      <c r="B57" s="22" t="s">
        <v>311</v>
      </c>
      <c r="C57" s="22" t="s">
        <v>368</v>
      </c>
      <c r="D57" s="22">
        <v>3.2</v>
      </c>
      <c r="E57" s="22"/>
    </row>
    <row r="58" spans="1:5">
      <c r="A58" s="22">
        <f t="shared" si="0"/>
        <v>57</v>
      </c>
      <c r="B58" s="22" t="s">
        <v>311</v>
      </c>
      <c r="C58" s="22" t="s">
        <v>368</v>
      </c>
      <c r="D58" s="22">
        <v>3.2</v>
      </c>
      <c r="E58" s="22"/>
    </row>
    <row r="59" spans="1:5">
      <c r="A59" s="22">
        <f t="shared" si="0"/>
        <v>58</v>
      </c>
      <c r="B59" s="22" t="s">
        <v>311</v>
      </c>
      <c r="C59" s="22" t="s">
        <v>369</v>
      </c>
      <c r="D59" s="22">
        <v>3.68</v>
      </c>
      <c r="E59" s="22"/>
    </row>
    <row r="60" spans="1:5">
      <c r="A60" s="22">
        <f t="shared" si="0"/>
        <v>59</v>
      </c>
      <c r="B60" s="22" t="s">
        <v>311</v>
      </c>
      <c r="C60" s="22" t="s">
        <v>370</v>
      </c>
      <c r="D60" s="22">
        <v>2.5</v>
      </c>
      <c r="E60" s="22"/>
    </row>
    <row r="61" spans="1:5">
      <c r="A61" s="22">
        <f t="shared" si="0"/>
        <v>60</v>
      </c>
      <c r="B61" s="22" t="s">
        <v>311</v>
      </c>
      <c r="C61" s="22" t="s">
        <v>371</v>
      </c>
      <c r="D61" s="22">
        <v>3.2</v>
      </c>
      <c r="E61" s="22"/>
    </row>
    <row r="62" spans="1:5">
      <c r="A62" s="22">
        <f t="shared" si="0"/>
        <v>61</v>
      </c>
      <c r="B62" s="22" t="s">
        <v>372</v>
      </c>
      <c r="C62" s="22" t="s">
        <v>373</v>
      </c>
      <c r="D62" s="22">
        <v>5</v>
      </c>
      <c r="E62" s="22"/>
    </row>
    <row r="63" spans="1:5">
      <c r="A63" s="22">
        <f t="shared" si="0"/>
        <v>62</v>
      </c>
      <c r="B63" s="22" t="s">
        <v>372</v>
      </c>
      <c r="C63" s="22" t="s">
        <v>374</v>
      </c>
      <c r="D63" s="22">
        <v>6</v>
      </c>
      <c r="E63" s="22"/>
    </row>
    <row r="64" spans="1:5">
      <c r="A64" s="22">
        <f t="shared" si="0"/>
        <v>63</v>
      </c>
      <c r="B64" s="22" t="s">
        <v>372</v>
      </c>
      <c r="C64" s="22" t="s">
        <v>375</v>
      </c>
      <c r="D64" s="22">
        <v>7</v>
      </c>
      <c r="E64" s="22"/>
    </row>
    <row r="65" spans="1:5">
      <c r="A65" s="22">
        <f t="shared" si="0"/>
        <v>64</v>
      </c>
      <c r="B65" s="22" t="s">
        <v>372</v>
      </c>
      <c r="C65" s="22" t="s">
        <v>376</v>
      </c>
      <c r="D65" s="22">
        <v>8</v>
      </c>
      <c r="E65" s="22"/>
    </row>
    <row r="66" spans="1:5">
      <c r="A66" s="22">
        <f t="shared" si="0"/>
        <v>65</v>
      </c>
      <c r="B66" s="22" t="s">
        <v>372</v>
      </c>
      <c r="C66" s="22" t="s">
        <v>377</v>
      </c>
      <c r="D66" s="22">
        <v>9</v>
      </c>
      <c r="E66" s="22"/>
    </row>
    <row r="67" spans="1:5">
      <c r="A67" s="22">
        <f t="shared" si="0"/>
        <v>66</v>
      </c>
      <c r="B67" s="22" t="s">
        <v>372</v>
      </c>
      <c r="C67" s="22" t="s">
        <v>378</v>
      </c>
      <c r="D67" s="22">
        <v>10</v>
      </c>
      <c r="E67" s="22"/>
    </row>
    <row r="68" spans="1:5">
      <c r="A68" s="22">
        <f t="shared" si="0"/>
        <v>67</v>
      </c>
      <c r="B68" s="22" t="s">
        <v>372</v>
      </c>
      <c r="C68" s="22" t="s">
        <v>379</v>
      </c>
      <c r="D68" s="22">
        <v>12</v>
      </c>
      <c r="E68" s="22"/>
    </row>
    <row r="69" spans="1:5">
      <c r="A69" s="22">
        <f t="shared" si="0"/>
        <v>68</v>
      </c>
      <c r="B69" s="22" t="s">
        <v>372</v>
      </c>
      <c r="C69" s="22" t="s">
        <v>380</v>
      </c>
      <c r="D69" s="22">
        <v>25</v>
      </c>
      <c r="E69" s="22"/>
    </row>
    <row r="70" spans="1:5">
      <c r="A70" s="22">
        <f t="shared" si="0"/>
        <v>69</v>
      </c>
      <c r="B70" s="22" t="s">
        <v>372</v>
      </c>
      <c r="C70" s="22" t="s">
        <v>381</v>
      </c>
      <c r="D70" s="22">
        <v>20</v>
      </c>
      <c r="E70" s="22"/>
    </row>
    <row r="71" spans="1:5">
      <c r="A71" s="22">
        <f t="shared" si="0"/>
        <v>70</v>
      </c>
      <c r="B71" s="22" t="s">
        <v>372</v>
      </c>
      <c r="C71" s="22" t="s">
        <v>382</v>
      </c>
      <c r="D71" s="22"/>
      <c r="E71" s="22">
        <v>60</v>
      </c>
    </row>
    <row r="72" spans="1:5">
      <c r="A72" s="22">
        <f t="shared" si="0"/>
        <v>71</v>
      </c>
      <c r="B72" s="22" t="s">
        <v>372</v>
      </c>
      <c r="C72" s="22" t="s">
        <v>383</v>
      </c>
      <c r="D72" s="22"/>
      <c r="E72" s="22">
        <v>50</v>
      </c>
    </row>
    <row r="73" spans="1:5">
      <c r="A73" s="22">
        <f t="shared" si="0"/>
        <v>72</v>
      </c>
      <c r="B73" s="22" t="s">
        <v>372</v>
      </c>
      <c r="C73" s="22" t="s">
        <v>384</v>
      </c>
      <c r="D73" s="22"/>
      <c r="E73" s="22">
        <v>60</v>
      </c>
    </row>
    <row r="74" spans="1:5">
      <c r="A74" s="22">
        <f t="shared" si="0"/>
        <v>73</v>
      </c>
      <c r="B74" s="22" t="s">
        <v>372</v>
      </c>
      <c r="C74" s="22" t="s">
        <v>385</v>
      </c>
      <c r="D74" s="22"/>
      <c r="E74" s="22">
        <v>15</v>
      </c>
    </row>
    <row r="75" spans="1:5">
      <c r="A75" s="22">
        <f t="shared" si="0"/>
        <v>74</v>
      </c>
      <c r="B75" s="22" t="s">
        <v>372</v>
      </c>
      <c r="C75" s="22" t="s">
        <v>386</v>
      </c>
      <c r="D75" s="22"/>
      <c r="E75" s="22">
        <v>17</v>
      </c>
    </row>
    <row r="76" spans="1:5">
      <c r="A76" s="22">
        <f t="shared" si="0"/>
        <v>75</v>
      </c>
      <c r="B76" s="22" t="s">
        <v>372</v>
      </c>
      <c r="C76" s="22" t="s">
        <v>387</v>
      </c>
      <c r="D76" s="22"/>
      <c r="E76" s="22">
        <v>5</v>
      </c>
    </row>
    <row r="77" spans="1:5">
      <c r="A77" s="22">
        <f t="shared" si="0"/>
        <v>76</v>
      </c>
      <c r="B77" s="22" t="s">
        <v>372</v>
      </c>
      <c r="C77" s="22" t="s">
        <v>388</v>
      </c>
      <c r="D77" s="22"/>
      <c r="E77" s="22">
        <v>4</v>
      </c>
    </row>
    <row r="78" spans="1:5">
      <c r="A78" s="22">
        <f t="shared" si="0"/>
        <v>77</v>
      </c>
      <c r="B78" s="22" t="s">
        <v>372</v>
      </c>
      <c r="C78" s="22" t="s">
        <v>389</v>
      </c>
      <c r="D78" s="22"/>
      <c r="E78" s="22">
        <v>3.68</v>
      </c>
    </row>
    <row r="79" spans="1:5">
      <c r="A79" s="22">
        <f t="shared" si="0"/>
        <v>78</v>
      </c>
      <c r="B79" s="22" t="s">
        <v>372</v>
      </c>
      <c r="C79" s="22" t="s">
        <v>390</v>
      </c>
      <c r="D79" s="22"/>
      <c r="E79" s="22">
        <v>3</v>
      </c>
    </row>
    <row r="80" spans="1:5">
      <c r="A80" s="22">
        <f t="shared" si="0"/>
        <v>79</v>
      </c>
      <c r="B80" s="22" t="s">
        <v>372</v>
      </c>
      <c r="C80" s="22" t="s">
        <v>384</v>
      </c>
      <c r="D80" s="22"/>
      <c r="E80" s="22">
        <v>60</v>
      </c>
    </row>
    <row r="81" spans="1:5">
      <c r="A81" s="22">
        <f t="shared" si="0"/>
        <v>80</v>
      </c>
      <c r="B81" s="22" t="s">
        <v>372</v>
      </c>
      <c r="C81" s="22" t="s">
        <v>391</v>
      </c>
      <c r="D81" s="22"/>
      <c r="E81" s="22">
        <v>75</v>
      </c>
    </row>
    <row r="82" spans="1:5">
      <c r="A82" s="22">
        <f t="shared" si="0"/>
        <v>81</v>
      </c>
      <c r="B82" s="22" t="s">
        <v>372</v>
      </c>
      <c r="C82" s="25" t="s">
        <v>392</v>
      </c>
      <c r="D82" s="22">
        <v>50</v>
      </c>
      <c r="E82" s="22"/>
    </row>
    <row r="83" spans="1:5">
      <c r="A83" s="22">
        <f t="shared" si="0"/>
        <v>82</v>
      </c>
      <c r="B83" s="22" t="s">
        <v>393</v>
      </c>
      <c r="C83" s="25" t="s">
        <v>394</v>
      </c>
      <c r="D83" s="22"/>
      <c r="E83" s="22">
        <v>5</v>
      </c>
    </row>
    <row r="84" spans="1:5">
      <c r="A84" s="22">
        <f t="shared" si="0"/>
        <v>83</v>
      </c>
      <c r="B84" s="22" t="s">
        <v>393</v>
      </c>
      <c r="C84" s="25" t="s">
        <v>395</v>
      </c>
      <c r="D84" s="22"/>
      <c r="E84" s="22">
        <v>6.5</v>
      </c>
    </row>
    <row r="85" spans="1:5">
      <c r="A85" s="22">
        <f t="shared" si="0"/>
        <v>84</v>
      </c>
      <c r="B85" s="22" t="s">
        <v>393</v>
      </c>
      <c r="C85" s="25" t="s">
        <v>396</v>
      </c>
      <c r="D85" s="22"/>
      <c r="E85" s="22">
        <v>7.5</v>
      </c>
    </row>
    <row r="86" spans="1:5">
      <c r="A86" s="22">
        <f t="shared" si="0"/>
        <v>85</v>
      </c>
      <c r="B86" s="22" t="s">
        <v>393</v>
      </c>
      <c r="C86" s="25" t="s">
        <v>397</v>
      </c>
      <c r="D86" s="22"/>
      <c r="E86" s="22">
        <v>17</v>
      </c>
    </row>
    <row r="87" spans="1:5">
      <c r="A87" s="22">
        <f t="shared" si="0"/>
        <v>86</v>
      </c>
      <c r="B87" s="22" t="s">
        <v>398</v>
      </c>
      <c r="C87" s="25" t="s">
        <v>399</v>
      </c>
      <c r="D87" s="22">
        <v>1.65</v>
      </c>
      <c r="E87" s="22"/>
    </row>
    <row r="88" spans="1:5">
      <c r="A88" s="22">
        <f t="shared" si="0"/>
        <v>87</v>
      </c>
      <c r="B88" s="22" t="s">
        <v>398</v>
      </c>
      <c r="C88" s="25" t="s">
        <v>400</v>
      </c>
      <c r="D88" s="22">
        <v>3.5</v>
      </c>
      <c r="E88" s="22"/>
    </row>
    <row r="89" spans="1:5">
      <c r="A89" s="22">
        <f t="shared" si="0"/>
        <v>88</v>
      </c>
      <c r="B89" s="22" t="s">
        <v>398</v>
      </c>
      <c r="C89" s="25" t="s">
        <v>401</v>
      </c>
      <c r="D89" s="22">
        <v>5</v>
      </c>
      <c r="E89" s="22"/>
    </row>
    <row r="90" spans="1:5">
      <c r="A90" s="22">
        <f t="shared" si="0"/>
        <v>89</v>
      </c>
      <c r="B90" s="22" t="s">
        <v>398</v>
      </c>
      <c r="C90" s="25" t="s">
        <v>402</v>
      </c>
      <c r="D90" s="22">
        <v>6.4</v>
      </c>
      <c r="E90" s="22"/>
    </row>
    <row r="91" spans="1:5">
      <c r="A91" s="22">
        <f t="shared" si="0"/>
        <v>90</v>
      </c>
      <c r="B91" s="22" t="s">
        <v>398</v>
      </c>
      <c r="C91" s="25" t="s">
        <v>403</v>
      </c>
      <c r="D91" s="22">
        <v>6.4</v>
      </c>
      <c r="E91" s="22"/>
    </row>
    <row r="92" spans="1:5">
      <c r="A92" s="22">
        <f t="shared" si="0"/>
        <v>91</v>
      </c>
      <c r="B92" s="22" t="s">
        <v>398</v>
      </c>
      <c r="C92" s="25" t="s">
        <v>404</v>
      </c>
      <c r="D92" s="22">
        <v>7.2</v>
      </c>
      <c r="E92" s="22"/>
    </row>
    <row r="93" spans="1:5">
      <c r="A93" s="22">
        <f t="shared" si="0"/>
        <v>92</v>
      </c>
      <c r="B93" s="22" t="s">
        <v>398</v>
      </c>
      <c r="C93" s="25" t="s">
        <v>405</v>
      </c>
      <c r="D93" s="22">
        <v>7.2</v>
      </c>
      <c r="E93" s="22"/>
    </row>
    <row r="94" spans="1:5">
      <c r="A94" s="22">
        <f t="shared" si="0"/>
        <v>93</v>
      </c>
      <c r="B94" s="22" t="s">
        <v>398</v>
      </c>
      <c r="C94" s="25" t="s">
        <v>406</v>
      </c>
      <c r="D94" s="22">
        <v>8</v>
      </c>
      <c r="E94" s="22"/>
    </row>
    <row r="95" spans="1:5">
      <c r="A95" s="22">
        <f t="shared" ref="A95:A159" si="1">A94+1</f>
        <v>94</v>
      </c>
      <c r="B95" s="22" t="s">
        <v>398</v>
      </c>
      <c r="C95" s="25" t="s">
        <v>407</v>
      </c>
      <c r="D95" s="22">
        <v>21.7</v>
      </c>
      <c r="E95" s="22"/>
    </row>
    <row r="96" spans="1:5">
      <c r="A96" s="22">
        <f t="shared" si="1"/>
        <v>95</v>
      </c>
      <c r="B96" s="22" t="s">
        <v>398</v>
      </c>
      <c r="C96" s="25" t="s">
        <v>408</v>
      </c>
      <c r="D96" s="22">
        <v>23.6</v>
      </c>
      <c r="E96" s="22"/>
    </row>
    <row r="97" spans="1:5">
      <c r="A97" s="22">
        <f t="shared" si="1"/>
        <v>96</v>
      </c>
      <c r="B97" s="22" t="s">
        <v>398</v>
      </c>
      <c r="C97" s="25" t="s">
        <v>409</v>
      </c>
      <c r="D97" s="22">
        <v>100</v>
      </c>
      <c r="E97" s="22"/>
    </row>
    <row r="98" spans="1:5">
      <c r="A98" s="22">
        <f t="shared" si="1"/>
        <v>97</v>
      </c>
      <c r="B98" s="22" t="s">
        <v>398</v>
      </c>
      <c r="C98" s="25" t="s">
        <v>410</v>
      </c>
      <c r="D98" s="22">
        <v>350</v>
      </c>
      <c r="E98" s="22"/>
    </row>
    <row r="99" spans="1:5">
      <c r="A99" s="22">
        <f t="shared" si="1"/>
        <v>98</v>
      </c>
      <c r="B99" s="22" t="s">
        <v>398</v>
      </c>
      <c r="C99" s="25" t="s">
        <v>411</v>
      </c>
      <c r="D99" s="22">
        <v>9</v>
      </c>
      <c r="E99" s="22"/>
    </row>
    <row r="100" spans="1:5">
      <c r="A100" s="22">
        <f t="shared" si="1"/>
        <v>99</v>
      </c>
      <c r="B100" s="22" t="s">
        <v>398</v>
      </c>
      <c r="C100" s="25" t="s">
        <v>412</v>
      </c>
      <c r="D100" s="22">
        <v>10</v>
      </c>
      <c r="E100" s="22"/>
    </row>
    <row r="101" spans="1:5">
      <c r="A101" s="22">
        <f t="shared" si="1"/>
        <v>100</v>
      </c>
      <c r="B101" s="22" t="s">
        <v>398</v>
      </c>
      <c r="C101" s="25" t="s">
        <v>413</v>
      </c>
      <c r="D101" s="22">
        <v>12.5</v>
      </c>
      <c r="E101" s="22"/>
    </row>
    <row r="102" spans="1:5">
      <c r="A102" s="22">
        <f t="shared" si="1"/>
        <v>101</v>
      </c>
      <c r="B102" s="22" t="s">
        <v>398</v>
      </c>
      <c r="C102" s="25" t="s">
        <v>414</v>
      </c>
      <c r="D102" s="22">
        <v>15</v>
      </c>
      <c r="E102" s="22"/>
    </row>
    <row r="103" spans="1:5">
      <c r="A103" s="22">
        <f t="shared" si="1"/>
        <v>102</v>
      </c>
      <c r="B103" s="22" t="s">
        <v>398</v>
      </c>
      <c r="C103" s="25" t="s">
        <v>415</v>
      </c>
      <c r="D103" s="22">
        <v>100</v>
      </c>
      <c r="E103" s="22"/>
    </row>
    <row r="104" spans="1:5">
      <c r="A104" s="22">
        <f t="shared" si="1"/>
        <v>103</v>
      </c>
      <c r="B104" s="22" t="s">
        <v>398</v>
      </c>
      <c r="C104" s="25" t="s">
        <v>416</v>
      </c>
      <c r="D104" s="22">
        <v>200</v>
      </c>
      <c r="E104" s="22"/>
    </row>
    <row r="105" spans="1:5">
      <c r="A105" s="22">
        <f t="shared" si="1"/>
        <v>104</v>
      </c>
      <c r="B105" s="22" t="s">
        <v>398</v>
      </c>
      <c r="C105" s="25" t="s">
        <v>417</v>
      </c>
      <c r="D105" s="22">
        <v>250</v>
      </c>
      <c r="E105" s="22"/>
    </row>
    <row r="106" spans="1:5">
      <c r="A106" s="22">
        <f t="shared" si="1"/>
        <v>105</v>
      </c>
      <c r="B106" s="22" t="s">
        <v>398</v>
      </c>
      <c r="C106" s="25" t="s">
        <v>418</v>
      </c>
      <c r="D106" s="22">
        <v>200</v>
      </c>
      <c r="E106" s="22"/>
    </row>
    <row r="107" spans="1:5">
      <c r="A107" s="22">
        <f t="shared" si="1"/>
        <v>106</v>
      </c>
      <c r="B107" s="22" t="s">
        <v>398</v>
      </c>
      <c r="C107" s="25" t="s">
        <v>419</v>
      </c>
      <c r="D107" s="22">
        <v>250</v>
      </c>
      <c r="E107" s="22"/>
    </row>
    <row r="108" spans="1:5">
      <c r="A108" s="22">
        <f t="shared" si="1"/>
        <v>107</v>
      </c>
      <c r="B108" s="22" t="s">
        <v>398</v>
      </c>
      <c r="C108" s="25" t="s">
        <v>420</v>
      </c>
      <c r="D108" s="22">
        <v>350</v>
      </c>
      <c r="E108" s="22"/>
    </row>
    <row r="109" spans="1:5">
      <c r="A109" s="22">
        <f t="shared" si="1"/>
        <v>108</v>
      </c>
      <c r="B109" s="22" t="s">
        <v>421</v>
      </c>
      <c r="C109" s="25" t="s">
        <v>422</v>
      </c>
      <c r="D109" s="22"/>
      <c r="E109" s="22">
        <v>33.299999999999997</v>
      </c>
    </row>
    <row r="110" spans="1:5">
      <c r="A110" s="22">
        <f t="shared" si="1"/>
        <v>109</v>
      </c>
      <c r="B110" s="22" t="s">
        <v>421</v>
      </c>
      <c r="C110" s="25" t="s">
        <v>423</v>
      </c>
      <c r="D110" s="22"/>
      <c r="E110" s="22">
        <v>30</v>
      </c>
    </row>
    <row r="111" spans="1:5">
      <c r="A111" s="22">
        <f t="shared" si="1"/>
        <v>110</v>
      </c>
      <c r="B111" s="22" t="s">
        <v>421</v>
      </c>
      <c r="C111" s="25" t="s">
        <v>424</v>
      </c>
      <c r="D111" s="22"/>
      <c r="E111" s="22">
        <v>30</v>
      </c>
    </row>
    <row r="112" spans="1:5">
      <c r="A112" s="22">
        <f t="shared" si="1"/>
        <v>111</v>
      </c>
      <c r="B112" s="22" t="s">
        <v>421</v>
      </c>
      <c r="C112" s="25" t="s">
        <v>425</v>
      </c>
      <c r="D112" s="22"/>
      <c r="E112" s="22">
        <v>28</v>
      </c>
    </row>
    <row r="113" spans="1:5">
      <c r="A113" s="22">
        <f t="shared" si="1"/>
        <v>112</v>
      </c>
      <c r="B113" s="22" t="s">
        <v>421</v>
      </c>
      <c r="C113" s="25" t="s">
        <v>426</v>
      </c>
      <c r="D113" s="22"/>
      <c r="E113" s="22">
        <v>25</v>
      </c>
    </row>
    <row r="114" spans="1:5">
      <c r="A114" s="22">
        <f t="shared" si="1"/>
        <v>113</v>
      </c>
      <c r="B114" s="22" t="s">
        <v>421</v>
      </c>
      <c r="C114" s="25" t="s">
        <v>394</v>
      </c>
      <c r="D114" s="22"/>
      <c r="E114" s="22">
        <v>5</v>
      </c>
    </row>
    <row r="115" spans="1:5">
      <c r="A115" s="22">
        <f t="shared" si="1"/>
        <v>114</v>
      </c>
      <c r="B115" s="22" t="s">
        <v>421</v>
      </c>
      <c r="C115" s="25" t="s">
        <v>395</v>
      </c>
      <c r="D115" s="22"/>
      <c r="E115" s="22">
        <v>6.5</v>
      </c>
    </row>
    <row r="116" spans="1:5">
      <c r="A116" s="22">
        <f t="shared" si="1"/>
        <v>115</v>
      </c>
      <c r="B116" s="22" t="s">
        <v>421</v>
      </c>
      <c r="C116" s="25" t="s">
        <v>396</v>
      </c>
      <c r="D116" s="22"/>
      <c r="E116" s="22">
        <v>7.5</v>
      </c>
    </row>
    <row r="117" spans="1:5">
      <c r="A117" s="22">
        <f t="shared" si="1"/>
        <v>116</v>
      </c>
      <c r="B117" s="22" t="s">
        <v>421</v>
      </c>
      <c r="C117" s="25" t="s">
        <v>427</v>
      </c>
      <c r="D117" s="22"/>
      <c r="E117" s="22">
        <v>9</v>
      </c>
    </row>
    <row r="118" spans="1:5">
      <c r="A118" s="22">
        <f t="shared" si="1"/>
        <v>117</v>
      </c>
      <c r="B118" s="22" t="s">
        <v>421</v>
      </c>
      <c r="C118" s="25" t="s">
        <v>428</v>
      </c>
      <c r="D118" s="22"/>
      <c r="E118" s="22">
        <v>10</v>
      </c>
    </row>
    <row r="119" spans="1:5">
      <c r="A119" s="22">
        <f t="shared" si="1"/>
        <v>118</v>
      </c>
      <c r="B119" s="22" t="s">
        <v>421</v>
      </c>
      <c r="C119" s="25" t="s">
        <v>429</v>
      </c>
      <c r="D119" s="22"/>
      <c r="E119" s="22">
        <v>12.5</v>
      </c>
    </row>
    <row r="120" spans="1:5">
      <c r="A120" s="22">
        <f t="shared" si="1"/>
        <v>119</v>
      </c>
      <c r="B120" s="22" t="s">
        <v>421</v>
      </c>
      <c r="C120" s="25" t="s">
        <v>430</v>
      </c>
      <c r="D120" s="22"/>
      <c r="E120" s="22">
        <v>15</v>
      </c>
    </row>
    <row r="121" spans="1:5">
      <c r="A121" s="22">
        <f t="shared" si="1"/>
        <v>120</v>
      </c>
      <c r="B121" s="22" t="s">
        <v>421</v>
      </c>
      <c r="C121" s="25" t="s">
        <v>397</v>
      </c>
      <c r="D121" s="22"/>
      <c r="E121" s="22">
        <v>17</v>
      </c>
    </row>
    <row r="122" spans="1:5">
      <c r="A122" s="22">
        <f t="shared" si="1"/>
        <v>121</v>
      </c>
      <c r="B122" s="22" t="s">
        <v>421</v>
      </c>
      <c r="C122" s="25" t="s">
        <v>431</v>
      </c>
      <c r="D122" s="22">
        <v>49.9</v>
      </c>
      <c r="E122" s="22"/>
    </row>
    <row r="123" spans="1:5">
      <c r="A123" s="22">
        <f t="shared" si="1"/>
        <v>122</v>
      </c>
      <c r="B123" s="22" t="s">
        <v>421</v>
      </c>
      <c r="C123" s="25" t="s">
        <v>432</v>
      </c>
      <c r="D123" s="22"/>
      <c r="E123" s="22">
        <v>5</v>
      </c>
    </row>
    <row r="124" spans="1:5">
      <c r="A124" s="22">
        <f t="shared" si="1"/>
        <v>123</v>
      </c>
      <c r="B124" s="22" t="s">
        <v>421</v>
      </c>
      <c r="C124" s="25" t="s">
        <v>433</v>
      </c>
      <c r="D124" s="22"/>
      <c r="E124" s="22">
        <v>6.5</v>
      </c>
    </row>
    <row r="125" spans="1:5">
      <c r="A125" s="22">
        <f t="shared" si="1"/>
        <v>124</v>
      </c>
      <c r="B125" s="22" t="s">
        <v>421</v>
      </c>
      <c r="C125" s="25" t="s">
        <v>434</v>
      </c>
      <c r="D125" s="22"/>
      <c r="E125" s="22">
        <v>7.5</v>
      </c>
    </row>
    <row r="126" spans="1:5">
      <c r="A126" s="22">
        <f t="shared" si="1"/>
        <v>125</v>
      </c>
      <c r="B126" s="22" t="s">
        <v>421</v>
      </c>
      <c r="C126" s="25" t="s">
        <v>435</v>
      </c>
      <c r="D126" s="22"/>
      <c r="E126" s="22">
        <v>8.6</v>
      </c>
    </row>
    <row r="127" spans="1:5">
      <c r="A127" s="22">
        <f t="shared" si="1"/>
        <v>126</v>
      </c>
      <c r="B127" s="22" t="s">
        <v>421</v>
      </c>
      <c r="C127" s="25" t="s">
        <v>436</v>
      </c>
      <c r="D127" s="22"/>
      <c r="E127" s="22">
        <v>9</v>
      </c>
    </row>
    <row r="128" spans="1:5">
      <c r="A128" s="22">
        <f t="shared" si="1"/>
        <v>127</v>
      </c>
      <c r="B128" s="22" t="s">
        <v>421</v>
      </c>
      <c r="C128" s="25" t="s">
        <v>437</v>
      </c>
      <c r="D128" s="22"/>
      <c r="E128" s="22">
        <v>10</v>
      </c>
    </row>
    <row r="129" spans="1:5">
      <c r="A129" s="22">
        <f t="shared" si="1"/>
        <v>128</v>
      </c>
      <c r="B129" s="22" t="s">
        <v>421</v>
      </c>
      <c r="C129" s="25" t="s">
        <v>438</v>
      </c>
      <c r="D129" s="51" t="s">
        <v>439</v>
      </c>
      <c r="E129" s="22"/>
    </row>
    <row r="130" spans="1:5">
      <c r="A130" s="22">
        <f t="shared" si="1"/>
        <v>129</v>
      </c>
      <c r="B130" s="22" t="s">
        <v>421</v>
      </c>
      <c r="C130" s="25" t="s">
        <v>440</v>
      </c>
      <c r="D130" s="22">
        <v>50</v>
      </c>
      <c r="E130" s="22"/>
    </row>
    <row r="131" spans="1:5">
      <c r="A131" s="22">
        <f t="shared" si="1"/>
        <v>130</v>
      </c>
      <c r="B131" s="22" t="s">
        <v>421</v>
      </c>
      <c r="C131" s="25" t="s">
        <v>441</v>
      </c>
      <c r="D131" s="22">
        <v>50</v>
      </c>
      <c r="E131" s="22"/>
    </row>
    <row r="132" spans="1:5">
      <c r="A132" s="22">
        <f t="shared" si="1"/>
        <v>131</v>
      </c>
      <c r="B132" s="22" t="s">
        <v>421</v>
      </c>
      <c r="C132" s="25" t="s">
        <v>442</v>
      </c>
      <c r="D132" s="22">
        <v>50</v>
      </c>
      <c r="E132" s="22"/>
    </row>
    <row r="133" spans="1:5">
      <c r="A133" s="22">
        <f t="shared" si="1"/>
        <v>132</v>
      </c>
      <c r="B133" s="22" t="s">
        <v>421</v>
      </c>
      <c r="C133" s="25" t="s">
        <v>432</v>
      </c>
      <c r="D133" s="22"/>
      <c r="E133" s="22">
        <v>5</v>
      </c>
    </row>
    <row r="134" spans="1:5">
      <c r="A134" s="22">
        <f t="shared" si="1"/>
        <v>133</v>
      </c>
      <c r="B134" s="22" t="s">
        <v>421</v>
      </c>
      <c r="C134" s="25" t="s">
        <v>433</v>
      </c>
      <c r="D134" s="22"/>
      <c r="E134" s="22">
        <v>6.5</v>
      </c>
    </row>
    <row r="135" spans="1:5">
      <c r="A135" s="22">
        <f t="shared" si="1"/>
        <v>134</v>
      </c>
      <c r="B135" s="22" t="s">
        <v>421</v>
      </c>
      <c r="C135" s="25" t="s">
        <v>434</v>
      </c>
      <c r="D135" s="22"/>
      <c r="E135" s="22">
        <v>7.5</v>
      </c>
    </row>
    <row r="136" spans="1:5">
      <c r="A136" s="22">
        <f t="shared" si="1"/>
        <v>135</v>
      </c>
      <c r="B136" s="22" t="s">
        <v>421</v>
      </c>
      <c r="C136" s="25" t="s">
        <v>436</v>
      </c>
      <c r="D136" s="22"/>
      <c r="E136" s="22">
        <v>9</v>
      </c>
    </row>
    <row r="137" spans="1:5">
      <c r="A137" s="22">
        <f t="shared" si="1"/>
        <v>136</v>
      </c>
      <c r="B137" s="22" t="s">
        <v>421</v>
      </c>
      <c r="C137" s="25" t="s">
        <v>443</v>
      </c>
      <c r="D137" s="22"/>
      <c r="E137" s="22">
        <v>10</v>
      </c>
    </row>
    <row r="138" spans="1:5">
      <c r="A138" s="22">
        <f t="shared" si="1"/>
        <v>137</v>
      </c>
      <c r="B138" s="22" t="s">
        <v>421</v>
      </c>
      <c r="C138" s="25" t="s">
        <v>444</v>
      </c>
      <c r="D138" s="22"/>
      <c r="E138" s="22">
        <v>12.5</v>
      </c>
    </row>
    <row r="139" spans="1:5">
      <c r="A139" s="22">
        <f t="shared" si="1"/>
        <v>138</v>
      </c>
      <c r="B139" s="22" t="s">
        <v>421</v>
      </c>
      <c r="C139" s="25" t="s">
        <v>445</v>
      </c>
      <c r="D139" s="22"/>
      <c r="E139" s="22">
        <v>15</v>
      </c>
    </row>
    <row r="140" spans="1:5">
      <c r="A140" s="22">
        <f t="shared" si="1"/>
        <v>139</v>
      </c>
      <c r="B140" s="22" t="s">
        <v>421</v>
      </c>
      <c r="C140" s="25" t="s">
        <v>446</v>
      </c>
      <c r="D140" s="22"/>
      <c r="E140" s="22">
        <v>17</v>
      </c>
    </row>
    <row r="141" spans="1:5">
      <c r="A141" s="22">
        <f t="shared" si="1"/>
        <v>140</v>
      </c>
      <c r="B141" s="22" t="s">
        <v>421</v>
      </c>
      <c r="C141" s="25" t="s">
        <v>447</v>
      </c>
      <c r="D141" s="22"/>
      <c r="E141" s="22">
        <v>20</v>
      </c>
    </row>
    <row r="142" spans="1:5">
      <c r="A142" s="22">
        <f t="shared" si="1"/>
        <v>141</v>
      </c>
      <c r="B142" s="22" t="s">
        <v>421</v>
      </c>
      <c r="C142" s="25" t="s">
        <v>448</v>
      </c>
      <c r="D142" s="22"/>
      <c r="E142" s="22">
        <v>25</v>
      </c>
    </row>
    <row r="143" spans="1:5">
      <c r="A143" s="22">
        <f t="shared" si="1"/>
        <v>142</v>
      </c>
      <c r="B143" s="22" t="s">
        <v>421</v>
      </c>
      <c r="C143" s="25" t="s">
        <v>449</v>
      </c>
      <c r="D143" s="22"/>
      <c r="E143" s="22">
        <v>25</v>
      </c>
    </row>
    <row r="144" spans="1:5">
      <c r="A144" s="22">
        <f t="shared" si="1"/>
        <v>143</v>
      </c>
      <c r="B144" s="22" t="s">
        <v>421</v>
      </c>
      <c r="C144" s="25" t="s">
        <v>450</v>
      </c>
      <c r="D144" s="22"/>
      <c r="E144" s="22">
        <v>25</v>
      </c>
    </row>
    <row r="145" spans="1:5">
      <c r="A145" s="22">
        <f t="shared" si="1"/>
        <v>144</v>
      </c>
      <c r="B145" s="22" t="s">
        <v>421</v>
      </c>
      <c r="C145" s="25" t="s">
        <v>451</v>
      </c>
      <c r="D145" s="22"/>
      <c r="E145" s="22">
        <v>25</v>
      </c>
    </row>
    <row r="146" spans="1:5">
      <c r="A146" s="22">
        <f t="shared" si="1"/>
        <v>145</v>
      </c>
      <c r="B146" s="22" t="s">
        <v>421</v>
      </c>
      <c r="C146" s="25" t="s">
        <v>452</v>
      </c>
      <c r="D146" s="22"/>
      <c r="E146" s="22">
        <v>25</v>
      </c>
    </row>
    <row r="147" spans="1:5">
      <c r="A147" s="22">
        <f t="shared" si="1"/>
        <v>146</v>
      </c>
      <c r="B147" s="22" t="s">
        <v>421</v>
      </c>
      <c r="C147" s="25" t="s">
        <v>453</v>
      </c>
      <c r="D147" s="22"/>
      <c r="E147" s="22">
        <v>28</v>
      </c>
    </row>
    <row r="148" spans="1:5">
      <c r="A148" s="22">
        <f t="shared" si="1"/>
        <v>147</v>
      </c>
      <c r="B148" s="22" t="s">
        <v>421</v>
      </c>
      <c r="C148" s="25" t="s">
        <v>454</v>
      </c>
      <c r="D148" s="22"/>
      <c r="E148" s="22">
        <v>28</v>
      </c>
    </row>
    <row r="149" spans="1:5">
      <c r="A149" s="22">
        <f t="shared" si="1"/>
        <v>148</v>
      </c>
      <c r="B149" s="22" t="s">
        <v>421</v>
      </c>
      <c r="C149" s="25" t="s">
        <v>455</v>
      </c>
      <c r="D149" s="22"/>
      <c r="E149" s="22">
        <v>28</v>
      </c>
    </row>
    <row r="150" spans="1:5">
      <c r="A150" s="22">
        <f t="shared" si="1"/>
        <v>149</v>
      </c>
      <c r="B150" s="22" t="s">
        <v>421</v>
      </c>
      <c r="C150" s="25" t="s">
        <v>456</v>
      </c>
      <c r="D150" s="22"/>
      <c r="E150" s="22">
        <v>28</v>
      </c>
    </row>
    <row r="151" spans="1:5">
      <c r="A151" s="22">
        <f t="shared" si="1"/>
        <v>150</v>
      </c>
      <c r="B151" s="22" t="s">
        <v>421</v>
      </c>
      <c r="C151" s="25" t="s">
        <v>457</v>
      </c>
      <c r="D151" s="22"/>
      <c r="E151" s="22">
        <v>28</v>
      </c>
    </row>
    <row r="152" spans="1:5">
      <c r="A152" s="22">
        <f t="shared" si="1"/>
        <v>151</v>
      </c>
      <c r="B152" s="22" t="s">
        <v>421</v>
      </c>
      <c r="C152" s="25" t="s">
        <v>458</v>
      </c>
      <c r="D152" s="22"/>
      <c r="E152" s="22">
        <v>30</v>
      </c>
    </row>
    <row r="153" spans="1:5">
      <c r="A153" s="22">
        <f t="shared" si="1"/>
        <v>152</v>
      </c>
      <c r="B153" s="22" t="s">
        <v>421</v>
      </c>
      <c r="C153" s="25" t="s">
        <v>459</v>
      </c>
      <c r="D153" s="22"/>
      <c r="E153" s="22">
        <v>30</v>
      </c>
    </row>
    <row r="154" spans="1:5">
      <c r="A154" s="22">
        <f t="shared" si="1"/>
        <v>153</v>
      </c>
      <c r="B154" s="22" t="s">
        <v>421</v>
      </c>
      <c r="C154" s="25" t="s">
        <v>460</v>
      </c>
      <c r="D154" s="22"/>
      <c r="E154" s="22">
        <v>30</v>
      </c>
    </row>
    <row r="155" spans="1:5">
      <c r="A155" s="22">
        <f t="shared" si="1"/>
        <v>154</v>
      </c>
      <c r="B155" s="22" t="s">
        <v>421</v>
      </c>
      <c r="C155" s="25" t="s">
        <v>461</v>
      </c>
      <c r="D155" s="22"/>
      <c r="E155" s="22">
        <v>30</v>
      </c>
    </row>
    <row r="156" spans="1:5">
      <c r="A156" s="22">
        <f t="shared" si="1"/>
        <v>155</v>
      </c>
      <c r="B156" s="22" t="s">
        <v>421</v>
      </c>
      <c r="C156" s="25" t="s">
        <v>462</v>
      </c>
      <c r="D156" s="22"/>
      <c r="E156" s="22">
        <v>30</v>
      </c>
    </row>
    <row r="157" spans="1:5">
      <c r="A157" s="22">
        <f t="shared" si="1"/>
        <v>156</v>
      </c>
      <c r="B157" s="22" t="s">
        <v>421</v>
      </c>
      <c r="C157" s="25" t="s">
        <v>463</v>
      </c>
      <c r="D157" s="22"/>
      <c r="E157" s="22">
        <v>30</v>
      </c>
    </row>
    <row r="158" spans="1:5">
      <c r="A158" s="22">
        <f t="shared" si="1"/>
        <v>157</v>
      </c>
      <c r="B158" s="22" t="s">
        <v>421</v>
      </c>
      <c r="C158" s="25" t="s">
        <v>464</v>
      </c>
      <c r="D158" s="22"/>
      <c r="E158" s="22">
        <v>33.299999999999997</v>
      </c>
    </row>
    <row r="159" spans="1:5">
      <c r="A159" s="22">
        <f t="shared" si="1"/>
        <v>158</v>
      </c>
      <c r="B159" s="22" t="s">
        <v>421</v>
      </c>
      <c r="C159" s="25" t="s">
        <v>465</v>
      </c>
      <c r="D159" s="22"/>
      <c r="E159" s="22">
        <v>33.299999999999997</v>
      </c>
    </row>
    <row r="160" spans="1:5">
      <c r="A160" s="22">
        <f t="shared" ref="A160:A223" si="2">A159+1</f>
        <v>159</v>
      </c>
      <c r="B160" s="22" t="s">
        <v>421</v>
      </c>
      <c r="C160" s="25" t="s">
        <v>466</v>
      </c>
      <c r="D160" s="22"/>
      <c r="E160" s="22">
        <v>33.299999999999997</v>
      </c>
    </row>
    <row r="161" spans="1:5">
      <c r="A161" s="22">
        <f t="shared" si="2"/>
        <v>160</v>
      </c>
      <c r="B161" s="22" t="s">
        <v>421</v>
      </c>
      <c r="C161" s="25" t="s">
        <v>467</v>
      </c>
      <c r="D161" s="22"/>
      <c r="E161" s="22">
        <v>33.299999999999997</v>
      </c>
    </row>
    <row r="162" spans="1:5">
      <c r="A162" s="22">
        <f t="shared" si="2"/>
        <v>161</v>
      </c>
      <c r="B162" s="22" t="s">
        <v>421</v>
      </c>
      <c r="C162" s="25" t="s">
        <v>468</v>
      </c>
      <c r="D162" s="22"/>
      <c r="E162" s="22">
        <v>33.299999999999997</v>
      </c>
    </row>
    <row r="163" spans="1:5">
      <c r="A163" s="22">
        <f t="shared" si="2"/>
        <v>162</v>
      </c>
      <c r="B163" s="22" t="s">
        <v>421</v>
      </c>
      <c r="C163" s="25" t="s">
        <v>469</v>
      </c>
      <c r="D163" s="22"/>
      <c r="E163" s="22">
        <v>33.299999999999997</v>
      </c>
    </row>
    <row r="164" spans="1:5">
      <c r="A164" s="22">
        <f t="shared" si="2"/>
        <v>163</v>
      </c>
      <c r="B164" s="22" t="s">
        <v>421</v>
      </c>
      <c r="C164" s="25" t="s">
        <v>470</v>
      </c>
      <c r="D164" s="22"/>
      <c r="E164" s="22">
        <v>36</v>
      </c>
    </row>
    <row r="165" spans="1:5">
      <c r="A165" s="22">
        <f t="shared" si="2"/>
        <v>164</v>
      </c>
      <c r="B165" s="22" t="s">
        <v>421</v>
      </c>
      <c r="C165" s="25" t="s">
        <v>471</v>
      </c>
      <c r="D165" s="22"/>
      <c r="E165" s="22">
        <v>36</v>
      </c>
    </row>
    <row r="166" spans="1:5">
      <c r="A166" s="22">
        <f t="shared" si="2"/>
        <v>165</v>
      </c>
      <c r="B166" s="22" t="s">
        <v>421</v>
      </c>
      <c r="C166" s="25" t="s">
        <v>472</v>
      </c>
      <c r="D166" s="22"/>
      <c r="E166" s="22">
        <v>36</v>
      </c>
    </row>
    <row r="167" spans="1:5">
      <c r="A167" s="22">
        <f t="shared" si="2"/>
        <v>166</v>
      </c>
      <c r="B167" s="22" t="s">
        <v>421</v>
      </c>
      <c r="C167" s="25" t="s">
        <v>473</v>
      </c>
      <c r="D167" s="22"/>
      <c r="E167" s="22">
        <v>36</v>
      </c>
    </row>
    <row r="168" spans="1:5">
      <c r="A168" s="22">
        <f t="shared" si="2"/>
        <v>167</v>
      </c>
      <c r="B168" s="22" t="s">
        <v>421</v>
      </c>
      <c r="C168" s="25" t="s">
        <v>474</v>
      </c>
      <c r="D168" s="22"/>
      <c r="E168" s="22">
        <v>36</v>
      </c>
    </row>
    <row r="169" spans="1:5">
      <c r="A169" s="22">
        <f t="shared" si="2"/>
        <v>168</v>
      </c>
      <c r="B169" s="22" t="s">
        <v>421</v>
      </c>
      <c r="C169" s="25" t="s">
        <v>475</v>
      </c>
      <c r="D169" s="22"/>
      <c r="E169" s="22">
        <v>40</v>
      </c>
    </row>
    <row r="170" spans="1:5">
      <c r="A170" s="22">
        <f t="shared" si="2"/>
        <v>169</v>
      </c>
      <c r="B170" s="22" t="s">
        <v>421</v>
      </c>
      <c r="C170" s="25" t="s">
        <v>476</v>
      </c>
      <c r="D170" s="22"/>
      <c r="E170" s="22">
        <v>40</v>
      </c>
    </row>
    <row r="171" spans="1:5">
      <c r="A171" s="22">
        <f t="shared" si="2"/>
        <v>170</v>
      </c>
      <c r="B171" s="22" t="s">
        <v>421</v>
      </c>
      <c r="C171" s="25" t="s">
        <v>477</v>
      </c>
      <c r="D171" s="22"/>
      <c r="E171" s="22">
        <v>40</v>
      </c>
    </row>
    <row r="172" spans="1:5">
      <c r="A172" s="22">
        <f t="shared" si="2"/>
        <v>171</v>
      </c>
      <c r="B172" s="22" t="s">
        <v>421</v>
      </c>
      <c r="C172" s="25" t="s">
        <v>478</v>
      </c>
      <c r="D172" s="22"/>
      <c r="E172" s="22">
        <v>40</v>
      </c>
    </row>
    <row r="173" spans="1:5">
      <c r="A173" s="22">
        <f t="shared" si="2"/>
        <v>172</v>
      </c>
      <c r="B173" s="22" t="s">
        <v>421</v>
      </c>
      <c r="C173" s="25" t="s">
        <v>479</v>
      </c>
      <c r="D173" s="22"/>
      <c r="E173" s="22">
        <v>40</v>
      </c>
    </row>
    <row r="174" spans="1:5">
      <c r="A174" s="22">
        <f t="shared" si="2"/>
        <v>173</v>
      </c>
      <c r="B174" s="22" t="s">
        <v>421</v>
      </c>
      <c r="C174" s="25" t="s">
        <v>480</v>
      </c>
      <c r="D174" s="22"/>
      <c r="E174" s="22">
        <v>49.9</v>
      </c>
    </row>
    <row r="175" spans="1:5">
      <c r="A175" s="22">
        <f t="shared" si="2"/>
        <v>174</v>
      </c>
      <c r="B175" s="22" t="s">
        <v>421</v>
      </c>
      <c r="C175" s="25" t="s">
        <v>481</v>
      </c>
      <c r="D175" s="22"/>
      <c r="E175" s="22">
        <v>49.9</v>
      </c>
    </row>
    <row r="176" spans="1:5">
      <c r="A176" s="22">
        <f t="shared" si="2"/>
        <v>175</v>
      </c>
      <c r="B176" s="22" t="s">
        <v>421</v>
      </c>
      <c r="C176" s="25" t="s">
        <v>482</v>
      </c>
      <c r="D176" s="22"/>
      <c r="E176" s="22">
        <v>49.9</v>
      </c>
    </row>
    <row r="177" spans="1:5">
      <c r="A177" s="22">
        <f t="shared" si="2"/>
        <v>176</v>
      </c>
      <c r="B177" s="22" t="s">
        <v>421</v>
      </c>
      <c r="C177" s="25" t="s">
        <v>483</v>
      </c>
      <c r="D177" s="22"/>
      <c r="E177" s="22">
        <v>49.9</v>
      </c>
    </row>
    <row r="178" spans="1:5">
      <c r="A178" s="22">
        <f t="shared" si="2"/>
        <v>177</v>
      </c>
      <c r="B178" s="22" t="s">
        <v>421</v>
      </c>
      <c r="C178" s="25" t="s">
        <v>484</v>
      </c>
      <c r="D178" s="22"/>
      <c r="E178" s="22">
        <v>49.9</v>
      </c>
    </row>
    <row r="179" spans="1:5">
      <c r="A179" s="22">
        <f t="shared" si="2"/>
        <v>178</v>
      </c>
      <c r="B179" s="22" t="s">
        <v>421</v>
      </c>
      <c r="C179" s="25" t="s">
        <v>485</v>
      </c>
      <c r="D179" s="22"/>
      <c r="E179" s="22">
        <v>60</v>
      </c>
    </row>
    <row r="180" spans="1:5">
      <c r="A180" s="22">
        <f t="shared" si="2"/>
        <v>179</v>
      </c>
      <c r="B180" s="22" t="s">
        <v>421</v>
      </c>
      <c r="C180" s="25" t="s">
        <v>486</v>
      </c>
      <c r="D180" s="22"/>
      <c r="E180" s="22">
        <v>60</v>
      </c>
    </row>
    <row r="181" spans="1:5">
      <c r="A181" s="22">
        <f t="shared" si="2"/>
        <v>180</v>
      </c>
      <c r="B181" s="22" t="s">
        <v>421</v>
      </c>
      <c r="C181" s="25" t="s">
        <v>487</v>
      </c>
      <c r="D181" s="22"/>
      <c r="E181" s="22">
        <v>60</v>
      </c>
    </row>
    <row r="182" spans="1:5">
      <c r="A182" s="22">
        <f t="shared" si="2"/>
        <v>181</v>
      </c>
      <c r="B182" s="22" t="s">
        <v>421</v>
      </c>
      <c r="C182" s="25" t="s">
        <v>488</v>
      </c>
      <c r="D182" s="22"/>
      <c r="E182" s="22">
        <v>60</v>
      </c>
    </row>
    <row r="183" spans="1:5">
      <c r="A183" s="22">
        <f t="shared" si="2"/>
        <v>182</v>
      </c>
      <c r="B183" s="22" t="s">
        <v>421</v>
      </c>
      <c r="C183" s="25" t="s">
        <v>489</v>
      </c>
      <c r="D183" s="22"/>
      <c r="E183" s="22">
        <v>15</v>
      </c>
    </row>
    <row r="184" spans="1:5">
      <c r="A184" s="22">
        <f t="shared" si="2"/>
        <v>183</v>
      </c>
      <c r="B184" s="22" t="s">
        <v>421</v>
      </c>
      <c r="C184" s="25" t="s">
        <v>490</v>
      </c>
      <c r="D184" s="22"/>
      <c r="E184" s="22">
        <v>20</v>
      </c>
    </row>
    <row r="185" spans="1:5">
      <c r="A185" s="22">
        <f t="shared" si="2"/>
        <v>184</v>
      </c>
      <c r="B185" s="22" t="s">
        <v>421</v>
      </c>
      <c r="C185" s="25" t="s">
        <v>491</v>
      </c>
      <c r="D185" s="22"/>
      <c r="E185" s="22">
        <v>50</v>
      </c>
    </row>
    <row r="186" spans="1:5">
      <c r="A186" s="22">
        <f t="shared" si="2"/>
        <v>185</v>
      </c>
      <c r="B186" s="22" t="s">
        <v>421</v>
      </c>
      <c r="C186" s="25" t="s">
        <v>492</v>
      </c>
      <c r="D186" s="22"/>
      <c r="E186" s="22">
        <v>50</v>
      </c>
    </row>
    <row r="187" spans="1:5">
      <c r="A187" s="22">
        <f t="shared" si="2"/>
        <v>186</v>
      </c>
      <c r="B187" s="22" t="s">
        <v>421</v>
      </c>
      <c r="C187" s="25" t="s">
        <v>493</v>
      </c>
      <c r="D187" s="22"/>
      <c r="E187" s="22">
        <v>50</v>
      </c>
    </row>
    <row r="188" spans="1:5">
      <c r="A188" s="22">
        <f t="shared" si="2"/>
        <v>187</v>
      </c>
      <c r="B188" s="22" t="s">
        <v>421</v>
      </c>
      <c r="C188" s="25" t="s">
        <v>494</v>
      </c>
      <c r="D188" s="22"/>
      <c r="E188" s="22">
        <v>50</v>
      </c>
    </row>
    <row r="189" spans="1:5">
      <c r="A189" s="22">
        <f t="shared" si="2"/>
        <v>188</v>
      </c>
      <c r="B189" s="22" t="s">
        <v>421</v>
      </c>
      <c r="C189" s="25" t="s">
        <v>495</v>
      </c>
      <c r="D189" s="22"/>
      <c r="E189" s="22">
        <v>50</v>
      </c>
    </row>
    <row r="190" spans="1:5">
      <c r="A190" s="22">
        <f t="shared" si="2"/>
        <v>189</v>
      </c>
      <c r="B190" s="22" t="s">
        <v>421</v>
      </c>
      <c r="C190" s="25" t="s">
        <v>496</v>
      </c>
      <c r="D190" s="22"/>
      <c r="E190" s="22">
        <v>50</v>
      </c>
    </row>
    <row r="191" spans="1:5">
      <c r="A191" s="22">
        <f t="shared" si="2"/>
        <v>190</v>
      </c>
      <c r="B191" s="22" t="s">
        <v>497</v>
      </c>
      <c r="C191" s="25" t="s">
        <v>498</v>
      </c>
      <c r="D191" s="22">
        <v>4.5999999999999996</v>
      </c>
      <c r="E191" s="22"/>
    </row>
    <row r="192" spans="1:5">
      <c r="A192" s="22">
        <f t="shared" si="2"/>
        <v>191</v>
      </c>
      <c r="B192" s="22" t="s">
        <v>497</v>
      </c>
      <c r="C192" s="25" t="s">
        <v>499</v>
      </c>
      <c r="D192" s="22">
        <v>3.5</v>
      </c>
      <c r="E192" s="22"/>
    </row>
    <row r="193" spans="1:5">
      <c r="A193" s="22">
        <f t="shared" si="2"/>
        <v>192</v>
      </c>
      <c r="B193" s="22" t="s">
        <v>497</v>
      </c>
      <c r="C193" s="25" t="s">
        <v>500</v>
      </c>
      <c r="D193" s="22">
        <v>4</v>
      </c>
      <c r="E193" s="22"/>
    </row>
    <row r="194" spans="1:5">
      <c r="A194" s="22">
        <f t="shared" si="2"/>
        <v>193</v>
      </c>
      <c r="B194" s="22" t="s">
        <v>497</v>
      </c>
      <c r="C194" s="25" t="s">
        <v>501</v>
      </c>
      <c r="D194" s="22">
        <v>6.5</v>
      </c>
      <c r="E194" s="22"/>
    </row>
    <row r="195" spans="1:5">
      <c r="A195" s="22">
        <f t="shared" si="2"/>
        <v>194</v>
      </c>
      <c r="B195" s="22" t="s">
        <v>497</v>
      </c>
      <c r="C195" s="25" t="s">
        <v>502</v>
      </c>
      <c r="D195" s="22">
        <v>8</v>
      </c>
      <c r="E195" s="22"/>
    </row>
    <row r="196" spans="1:5">
      <c r="A196" s="22">
        <f t="shared" si="2"/>
        <v>195</v>
      </c>
      <c r="B196" s="22" t="s">
        <v>497</v>
      </c>
      <c r="C196" s="25" t="s">
        <v>503</v>
      </c>
      <c r="D196" s="22">
        <v>10</v>
      </c>
      <c r="E196" s="22"/>
    </row>
    <row r="197" spans="1:5">
      <c r="A197" s="22">
        <f t="shared" si="2"/>
        <v>196</v>
      </c>
      <c r="B197" s="22" t="s">
        <v>497</v>
      </c>
      <c r="C197" s="25" t="s">
        <v>504</v>
      </c>
      <c r="D197" s="22">
        <v>12</v>
      </c>
      <c r="E197" s="22"/>
    </row>
    <row r="198" spans="1:5">
      <c r="A198" s="22">
        <f t="shared" si="2"/>
        <v>197</v>
      </c>
      <c r="B198" s="22" t="s">
        <v>497</v>
      </c>
      <c r="C198" s="25" t="s">
        <v>505</v>
      </c>
      <c r="D198" s="22">
        <v>3.5</v>
      </c>
      <c r="E198" s="22"/>
    </row>
    <row r="199" spans="1:5">
      <c r="A199" s="22">
        <f t="shared" si="2"/>
        <v>198</v>
      </c>
      <c r="B199" s="22" t="s">
        <v>497</v>
      </c>
      <c r="C199" s="25" t="s">
        <v>506</v>
      </c>
      <c r="D199" s="22">
        <v>4</v>
      </c>
      <c r="E199" s="22"/>
    </row>
    <row r="200" spans="1:5">
      <c r="A200" s="22">
        <f t="shared" si="2"/>
        <v>199</v>
      </c>
      <c r="B200" s="22" t="s">
        <v>497</v>
      </c>
      <c r="C200" s="25" t="s">
        <v>507</v>
      </c>
      <c r="D200" s="22">
        <v>8</v>
      </c>
      <c r="E200" s="22"/>
    </row>
    <row r="201" spans="1:5">
      <c r="A201" s="22">
        <f t="shared" si="2"/>
        <v>200</v>
      </c>
      <c r="B201" s="22" t="s">
        <v>497</v>
      </c>
      <c r="C201" s="25" t="s">
        <v>508</v>
      </c>
      <c r="D201" s="22">
        <v>8</v>
      </c>
      <c r="E201" s="22"/>
    </row>
    <row r="202" spans="1:5">
      <c r="A202" s="22">
        <f t="shared" si="2"/>
        <v>201</v>
      </c>
      <c r="B202" s="22" t="s">
        <v>497</v>
      </c>
      <c r="C202" s="25" t="s">
        <v>509</v>
      </c>
      <c r="D202" s="22">
        <v>3</v>
      </c>
      <c r="E202" s="22"/>
    </row>
    <row r="203" spans="1:5">
      <c r="A203" s="22">
        <f t="shared" si="2"/>
        <v>202</v>
      </c>
      <c r="B203" s="22" t="s">
        <v>497</v>
      </c>
      <c r="C203" s="25" t="s">
        <v>510</v>
      </c>
      <c r="D203" s="22">
        <v>3.68</v>
      </c>
      <c r="E203" s="22"/>
    </row>
    <row r="204" spans="1:5">
      <c r="A204" s="22">
        <f t="shared" si="2"/>
        <v>203</v>
      </c>
      <c r="B204" s="22" t="s">
        <v>497</v>
      </c>
      <c r="C204" s="25" t="s">
        <v>511</v>
      </c>
      <c r="D204" s="22">
        <v>4</v>
      </c>
      <c r="E204" s="22"/>
    </row>
    <row r="205" spans="1:5">
      <c r="A205" s="22">
        <f t="shared" si="2"/>
        <v>204</v>
      </c>
      <c r="B205" s="22" t="s">
        <v>497</v>
      </c>
      <c r="C205" s="25" t="s">
        <v>512</v>
      </c>
      <c r="D205" s="22">
        <v>5</v>
      </c>
      <c r="E205" s="22"/>
    </row>
    <row r="206" spans="1:5">
      <c r="A206" s="22">
        <f t="shared" si="2"/>
        <v>205</v>
      </c>
      <c r="B206" s="22" t="s">
        <v>497</v>
      </c>
      <c r="C206" s="25" t="s">
        <v>513</v>
      </c>
      <c r="D206" s="22">
        <v>6.5</v>
      </c>
      <c r="E206" s="22"/>
    </row>
    <row r="207" spans="1:5">
      <c r="A207" s="22">
        <f t="shared" si="2"/>
        <v>206</v>
      </c>
      <c r="B207" s="22" t="s">
        <v>497</v>
      </c>
      <c r="C207" s="25" t="s">
        <v>514</v>
      </c>
      <c r="D207" s="22">
        <v>8</v>
      </c>
      <c r="E207" s="22"/>
    </row>
    <row r="208" spans="1:5">
      <c r="A208" s="22">
        <f t="shared" si="2"/>
        <v>207</v>
      </c>
      <c r="B208" s="22" t="s">
        <v>497</v>
      </c>
      <c r="C208" s="25" t="s">
        <v>515</v>
      </c>
      <c r="D208" s="22">
        <v>6500</v>
      </c>
      <c r="E208" s="22"/>
    </row>
    <row r="209" spans="1:5">
      <c r="A209" s="22">
        <f t="shared" si="2"/>
        <v>208</v>
      </c>
      <c r="B209" s="22" t="s">
        <v>497</v>
      </c>
      <c r="C209" s="25" t="s">
        <v>516</v>
      </c>
      <c r="D209" s="22">
        <v>8000</v>
      </c>
      <c r="E209" s="22"/>
    </row>
    <row r="210" spans="1:5">
      <c r="A210" s="22">
        <f t="shared" si="2"/>
        <v>209</v>
      </c>
      <c r="B210" s="22" t="s">
        <v>497</v>
      </c>
      <c r="C210" s="25" t="s">
        <v>517</v>
      </c>
      <c r="D210" s="22">
        <v>10</v>
      </c>
      <c r="E210" s="22"/>
    </row>
    <row r="211" spans="1:5">
      <c r="A211" s="22">
        <f t="shared" si="2"/>
        <v>210</v>
      </c>
      <c r="B211" s="22" t="s">
        <v>497</v>
      </c>
      <c r="C211" s="25" t="s">
        <v>518</v>
      </c>
      <c r="D211" s="22">
        <v>12</v>
      </c>
      <c r="E211" s="22"/>
    </row>
    <row r="212" spans="1:5">
      <c r="A212" s="22">
        <f t="shared" si="2"/>
        <v>211</v>
      </c>
      <c r="B212" s="22" t="s">
        <v>497</v>
      </c>
      <c r="C212" s="25" t="s">
        <v>519</v>
      </c>
      <c r="D212" s="22">
        <v>8</v>
      </c>
      <c r="E212" s="22"/>
    </row>
    <row r="213" spans="1:5">
      <c r="A213" s="22">
        <f t="shared" si="2"/>
        <v>212</v>
      </c>
      <c r="B213" s="22" t="s">
        <v>497</v>
      </c>
      <c r="C213" s="25" t="s">
        <v>519</v>
      </c>
      <c r="D213" s="22">
        <v>7.5</v>
      </c>
      <c r="E213" s="22"/>
    </row>
    <row r="214" spans="1:5">
      <c r="A214" s="22">
        <f t="shared" si="2"/>
        <v>213</v>
      </c>
      <c r="B214" s="22" t="s">
        <v>497</v>
      </c>
      <c r="C214" s="25" t="s">
        <v>520</v>
      </c>
      <c r="D214" s="22">
        <v>3</v>
      </c>
      <c r="E214" s="22"/>
    </row>
    <row r="215" spans="1:5">
      <c r="A215" s="22">
        <f t="shared" si="2"/>
        <v>214</v>
      </c>
      <c r="B215" s="22" t="s">
        <v>497</v>
      </c>
      <c r="C215" s="25" t="s">
        <v>521</v>
      </c>
      <c r="D215" s="22">
        <v>60</v>
      </c>
      <c r="E215" s="22"/>
    </row>
    <row r="216" spans="1:5">
      <c r="A216" s="22">
        <f t="shared" si="2"/>
        <v>215</v>
      </c>
      <c r="B216" s="22" t="s">
        <v>497</v>
      </c>
      <c r="C216" s="25" t="s">
        <v>522</v>
      </c>
      <c r="D216" s="22">
        <v>3.1</v>
      </c>
      <c r="E216" s="22"/>
    </row>
    <row r="217" spans="1:5">
      <c r="A217" s="22">
        <f t="shared" si="2"/>
        <v>216</v>
      </c>
      <c r="B217" s="22" t="s">
        <v>497</v>
      </c>
      <c r="C217" s="25" t="s">
        <v>523</v>
      </c>
      <c r="D217" s="22">
        <v>3</v>
      </c>
      <c r="E217" s="22"/>
    </row>
    <row r="218" spans="1:5">
      <c r="A218" s="22">
        <f t="shared" si="2"/>
        <v>217</v>
      </c>
      <c r="B218" s="22" t="s">
        <v>497</v>
      </c>
      <c r="C218" s="25" t="s">
        <v>524</v>
      </c>
      <c r="D218" s="22">
        <v>2.5</v>
      </c>
      <c r="E218" s="22"/>
    </row>
    <row r="219" spans="1:5">
      <c r="A219" s="22">
        <f t="shared" si="2"/>
        <v>218</v>
      </c>
      <c r="B219" s="22" t="s">
        <v>497</v>
      </c>
      <c r="C219" s="25" t="s">
        <v>525</v>
      </c>
      <c r="D219" s="22">
        <v>2</v>
      </c>
      <c r="E219" s="22"/>
    </row>
    <row r="220" spans="1:5">
      <c r="A220" s="22">
        <f t="shared" si="2"/>
        <v>219</v>
      </c>
      <c r="B220" s="22" t="s">
        <v>497</v>
      </c>
      <c r="C220" s="25" t="s">
        <v>526</v>
      </c>
      <c r="D220" s="22">
        <v>1.5</v>
      </c>
      <c r="E220" s="22"/>
    </row>
    <row r="221" spans="1:5">
      <c r="A221" s="22">
        <f t="shared" si="2"/>
        <v>220</v>
      </c>
      <c r="B221" s="22" t="s">
        <v>497</v>
      </c>
      <c r="C221" s="25" t="s">
        <v>527</v>
      </c>
      <c r="D221" s="22">
        <v>3</v>
      </c>
      <c r="E221" s="22"/>
    </row>
    <row r="222" spans="1:5">
      <c r="A222" s="22">
        <f t="shared" si="2"/>
        <v>221</v>
      </c>
      <c r="B222" s="22" t="s">
        <v>497</v>
      </c>
      <c r="C222" s="25" t="s">
        <v>528</v>
      </c>
      <c r="D222" s="22">
        <v>3.7</v>
      </c>
      <c r="E222" s="22"/>
    </row>
    <row r="223" spans="1:5">
      <c r="A223" s="22">
        <f t="shared" si="2"/>
        <v>222</v>
      </c>
      <c r="B223" s="22" t="s">
        <v>497</v>
      </c>
      <c r="C223" s="25" t="s">
        <v>529</v>
      </c>
      <c r="D223" s="22">
        <v>4.5</v>
      </c>
      <c r="E223" s="22"/>
    </row>
    <row r="224" spans="1:5">
      <c r="A224" s="22">
        <f t="shared" ref="A224:A292" si="3">A223+1</f>
        <v>223</v>
      </c>
      <c r="B224" s="22" t="s">
        <v>497</v>
      </c>
      <c r="C224" s="25" t="s">
        <v>530</v>
      </c>
      <c r="D224" s="22">
        <v>5</v>
      </c>
      <c r="E224" s="22"/>
    </row>
    <row r="225" spans="1:5">
      <c r="A225" s="22">
        <f t="shared" si="3"/>
        <v>224</v>
      </c>
      <c r="B225" s="22" t="s">
        <v>497</v>
      </c>
      <c r="C225" s="25" t="s">
        <v>531</v>
      </c>
      <c r="D225" s="22">
        <v>5.5</v>
      </c>
      <c r="E225" s="22"/>
    </row>
    <row r="226" spans="1:5">
      <c r="A226" s="22">
        <f t="shared" si="3"/>
        <v>225</v>
      </c>
      <c r="B226" s="22" t="s">
        <v>497</v>
      </c>
      <c r="C226" s="25" t="s">
        <v>532</v>
      </c>
      <c r="D226" s="22">
        <v>6</v>
      </c>
      <c r="E226" s="22"/>
    </row>
    <row r="227" spans="1:5">
      <c r="A227" s="22">
        <f t="shared" si="3"/>
        <v>226</v>
      </c>
      <c r="B227" s="22" t="s">
        <v>497</v>
      </c>
      <c r="C227" s="25" t="s">
        <v>533</v>
      </c>
      <c r="D227" s="22">
        <v>6.7</v>
      </c>
      <c r="E227" s="22"/>
    </row>
    <row r="228" spans="1:5">
      <c r="A228" s="22">
        <f t="shared" si="3"/>
        <v>227</v>
      </c>
      <c r="B228" s="22" t="s">
        <v>497</v>
      </c>
      <c r="C228" s="25" t="s">
        <v>534</v>
      </c>
      <c r="D228" s="22">
        <v>7</v>
      </c>
      <c r="E228" s="22"/>
    </row>
    <row r="229" spans="1:5">
      <c r="A229" s="22">
        <f t="shared" si="3"/>
        <v>228</v>
      </c>
      <c r="B229" s="22" t="s">
        <v>497</v>
      </c>
      <c r="C229" s="25" t="s">
        <v>535</v>
      </c>
      <c r="D229" s="22">
        <v>8</v>
      </c>
      <c r="E229" s="22"/>
    </row>
    <row r="230" spans="1:5">
      <c r="A230" s="22">
        <f t="shared" si="3"/>
        <v>229</v>
      </c>
      <c r="B230" s="22" t="s">
        <v>497</v>
      </c>
      <c r="C230" s="25" t="s">
        <v>536</v>
      </c>
      <c r="D230" s="22">
        <v>8.1999999999999993</v>
      </c>
      <c r="E230" s="22"/>
    </row>
    <row r="231" spans="1:5">
      <c r="A231" s="22">
        <f t="shared" si="3"/>
        <v>230</v>
      </c>
      <c r="B231" s="22" t="s">
        <v>537</v>
      </c>
      <c r="C231" s="25" t="s">
        <v>538</v>
      </c>
      <c r="D231" s="22">
        <v>5</v>
      </c>
      <c r="E231" s="22"/>
    </row>
    <row r="232" spans="1:5">
      <c r="A232" s="22">
        <f t="shared" si="3"/>
        <v>231</v>
      </c>
      <c r="B232" s="22" t="s">
        <v>537</v>
      </c>
      <c r="C232" s="25" t="s">
        <v>539</v>
      </c>
      <c r="D232" s="22" t="s">
        <v>540</v>
      </c>
      <c r="E232" s="22"/>
    </row>
    <row r="233" spans="1:5">
      <c r="A233" s="22">
        <f t="shared" si="3"/>
        <v>232</v>
      </c>
      <c r="B233" s="22" t="s">
        <v>537</v>
      </c>
      <c r="C233" s="25" t="s">
        <v>541</v>
      </c>
      <c r="D233" s="22" t="s">
        <v>542</v>
      </c>
      <c r="E233" s="22"/>
    </row>
    <row r="234" spans="1:5">
      <c r="A234" s="22">
        <f t="shared" si="3"/>
        <v>233</v>
      </c>
      <c r="B234" s="22" t="s">
        <v>537</v>
      </c>
      <c r="C234" s="25" t="s">
        <v>543</v>
      </c>
      <c r="D234" s="22"/>
      <c r="E234" s="50" t="s">
        <v>544</v>
      </c>
    </row>
    <row r="235" spans="1:5">
      <c r="A235" s="22">
        <f t="shared" si="3"/>
        <v>234</v>
      </c>
      <c r="B235" s="22" t="s">
        <v>537</v>
      </c>
      <c r="C235" s="25" t="s">
        <v>545</v>
      </c>
      <c r="D235" s="67" t="s">
        <v>546</v>
      </c>
      <c r="E235" s="22"/>
    </row>
    <row r="236" spans="1:5">
      <c r="A236" s="22">
        <f t="shared" si="3"/>
        <v>235</v>
      </c>
      <c r="B236" s="22" t="s">
        <v>547</v>
      </c>
      <c r="C236" s="25" t="s">
        <v>548</v>
      </c>
      <c r="D236" s="22">
        <v>2.5</v>
      </c>
      <c r="E236" s="22"/>
    </row>
    <row r="237" spans="1:5">
      <c r="A237" s="22">
        <f t="shared" si="3"/>
        <v>236</v>
      </c>
      <c r="B237" s="22" t="s">
        <v>547</v>
      </c>
      <c r="C237" s="25" t="s">
        <v>549</v>
      </c>
      <c r="D237" s="22">
        <v>3.3</v>
      </c>
      <c r="E237" s="22"/>
    </row>
    <row r="238" spans="1:5">
      <c r="A238" s="22">
        <f t="shared" si="3"/>
        <v>237</v>
      </c>
      <c r="B238" s="22" t="s">
        <v>547</v>
      </c>
      <c r="C238" s="25" t="s">
        <v>550</v>
      </c>
      <c r="D238" s="22">
        <v>5</v>
      </c>
      <c r="E238" s="22"/>
    </row>
    <row r="239" spans="1:5">
      <c r="A239" s="22">
        <f t="shared" si="3"/>
        <v>238</v>
      </c>
      <c r="B239" s="22" t="s">
        <v>547</v>
      </c>
      <c r="C239" s="25" t="s">
        <v>551</v>
      </c>
      <c r="D239" s="22">
        <v>11</v>
      </c>
      <c r="E239" s="22"/>
    </row>
    <row r="240" spans="1:5">
      <c r="A240" s="22">
        <f t="shared" si="3"/>
        <v>239</v>
      </c>
      <c r="B240" s="22" t="s">
        <v>552</v>
      </c>
      <c r="C240" s="25" t="s">
        <v>553</v>
      </c>
      <c r="D240" s="22">
        <v>2</v>
      </c>
      <c r="E240" s="22"/>
    </row>
    <row r="241" spans="1:5">
      <c r="A241" s="22">
        <f t="shared" si="3"/>
        <v>240</v>
      </c>
      <c r="B241" s="22" t="s">
        <v>552</v>
      </c>
      <c r="C241" s="25" t="s">
        <v>554</v>
      </c>
      <c r="D241" s="22">
        <v>3.3</v>
      </c>
      <c r="E241" s="22"/>
    </row>
    <row r="242" spans="1:5">
      <c r="A242" s="22">
        <f t="shared" si="3"/>
        <v>241</v>
      </c>
      <c r="B242" s="22" t="s">
        <v>552</v>
      </c>
      <c r="C242" s="25" t="s">
        <v>555</v>
      </c>
      <c r="D242" s="22">
        <v>3.6</v>
      </c>
      <c r="E242" s="22"/>
    </row>
    <row r="243" spans="1:5">
      <c r="A243" s="22">
        <f t="shared" si="3"/>
        <v>242</v>
      </c>
      <c r="B243" s="22" t="s">
        <v>552</v>
      </c>
      <c r="C243" s="25" t="s">
        <v>556</v>
      </c>
      <c r="D243" s="22">
        <v>4.5999999999999996</v>
      </c>
      <c r="E243" s="22"/>
    </row>
    <row r="244" spans="1:5">
      <c r="A244" s="22">
        <f t="shared" si="3"/>
        <v>243</v>
      </c>
      <c r="B244" s="22" t="s">
        <v>552</v>
      </c>
      <c r="C244" s="25" t="s">
        <v>557</v>
      </c>
      <c r="D244" s="22">
        <v>6000</v>
      </c>
      <c r="E244" s="22"/>
    </row>
    <row r="245" spans="1:5">
      <c r="A245" s="22">
        <f t="shared" si="3"/>
        <v>244</v>
      </c>
      <c r="B245" s="22" t="s">
        <v>552</v>
      </c>
      <c r="C245" s="25" t="s">
        <v>558</v>
      </c>
      <c r="D245" s="22">
        <v>3600</v>
      </c>
      <c r="E245" s="22"/>
    </row>
    <row r="246" spans="1:5">
      <c r="A246" s="22">
        <f t="shared" si="3"/>
        <v>245</v>
      </c>
      <c r="B246" s="22" t="s">
        <v>552</v>
      </c>
      <c r="C246" s="25" t="s">
        <v>559</v>
      </c>
      <c r="D246" s="22">
        <v>6</v>
      </c>
      <c r="E246" s="22"/>
    </row>
    <row r="247" spans="1:5">
      <c r="A247" s="22">
        <f t="shared" si="3"/>
        <v>246</v>
      </c>
      <c r="B247" s="22" t="s">
        <v>552</v>
      </c>
      <c r="C247" s="25" t="s">
        <v>560</v>
      </c>
      <c r="D247" s="22">
        <v>3.6</v>
      </c>
      <c r="E247" s="22"/>
    </row>
    <row r="248" spans="1:5">
      <c r="A248" s="22">
        <f t="shared" si="3"/>
        <v>247</v>
      </c>
      <c r="B248" s="22" t="s">
        <v>552</v>
      </c>
      <c r="C248" s="25" t="s">
        <v>561</v>
      </c>
      <c r="D248" s="22">
        <v>3.6</v>
      </c>
      <c r="E248" s="22"/>
    </row>
    <row r="249" spans="1:5">
      <c r="A249" s="22">
        <f t="shared" si="3"/>
        <v>248</v>
      </c>
      <c r="B249" s="22" t="s">
        <v>552</v>
      </c>
      <c r="C249" s="25" t="s">
        <v>562</v>
      </c>
      <c r="D249" s="22">
        <v>4.5999999999999996</v>
      </c>
      <c r="E249" s="22"/>
    </row>
    <row r="250" spans="1:5">
      <c r="A250" s="22">
        <f t="shared" si="3"/>
        <v>249</v>
      </c>
      <c r="B250" s="22" t="s">
        <v>552</v>
      </c>
      <c r="C250" s="25" t="s">
        <v>563</v>
      </c>
      <c r="D250" s="22">
        <v>4.2</v>
      </c>
      <c r="E250" s="22"/>
    </row>
    <row r="251" spans="1:5">
      <c r="A251" s="22">
        <f t="shared" si="3"/>
        <v>250</v>
      </c>
      <c r="B251" s="22" t="s">
        <v>552</v>
      </c>
      <c r="C251" s="25" t="s">
        <v>564</v>
      </c>
      <c r="D251" s="22">
        <v>5</v>
      </c>
      <c r="E251" s="22"/>
    </row>
    <row r="252" spans="1:5">
      <c r="A252" s="22">
        <f t="shared" si="3"/>
        <v>251</v>
      </c>
      <c r="B252" s="22" t="s">
        <v>552</v>
      </c>
      <c r="C252" s="25" t="s">
        <v>565</v>
      </c>
      <c r="D252" s="22">
        <v>5</v>
      </c>
      <c r="E252" s="22"/>
    </row>
    <row r="253" spans="1:5">
      <c r="A253" s="22">
        <f t="shared" si="3"/>
        <v>252</v>
      </c>
      <c r="B253" s="22" t="s">
        <v>552</v>
      </c>
      <c r="C253" s="25" t="s">
        <v>566</v>
      </c>
      <c r="D253" s="22">
        <v>6</v>
      </c>
      <c r="E253" s="22"/>
    </row>
    <row r="254" spans="1:5">
      <c r="A254" s="22">
        <f t="shared" si="3"/>
        <v>253</v>
      </c>
      <c r="B254" s="22" t="s">
        <v>552</v>
      </c>
      <c r="C254" s="25" t="s">
        <v>567</v>
      </c>
      <c r="D254" s="22">
        <v>6</v>
      </c>
      <c r="E254" s="22"/>
    </row>
    <row r="255" spans="1:5">
      <c r="A255" s="22">
        <f t="shared" si="3"/>
        <v>254</v>
      </c>
      <c r="B255" s="22" t="s">
        <v>552</v>
      </c>
      <c r="C255" s="25" t="s">
        <v>568</v>
      </c>
      <c r="D255" s="22">
        <v>12.5</v>
      </c>
      <c r="E255" s="22"/>
    </row>
    <row r="256" spans="1:5">
      <c r="A256" s="22">
        <f t="shared" si="3"/>
        <v>255</v>
      </c>
      <c r="B256" s="22" t="s">
        <v>552</v>
      </c>
      <c r="C256" s="25" t="s">
        <v>569</v>
      </c>
      <c r="D256" s="22">
        <v>12.5</v>
      </c>
      <c r="E256" s="22"/>
    </row>
    <row r="257" spans="1:5">
      <c r="A257" s="22">
        <f t="shared" si="3"/>
        <v>256</v>
      </c>
      <c r="B257" s="22" t="s">
        <v>552</v>
      </c>
      <c r="C257" s="25" t="s">
        <v>570</v>
      </c>
      <c r="D257" s="22">
        <v>12.5</v>
      </c>
      <c r="E257" s="22"/>
    </row>
    <row r="258" spans="1:5">
      <c r="A258" s="22">
        <f t="shared" si="3"/>
        <v>257</v>
      </c>
      <c r="B258" s="22" t="s">
        <v>552</v>
      </c>
      <c r="C258" s="25" t="s">
        <v>571</v>
      </c>
      <c r="D258" s="22">
        <v>10</v>
      </c>
      <c r="E258" s="22"/>
    </row>
    <row r="259" spans="1:5">
      <c r="A259" s="22">
        <f t="shared" si="3"/>
        <v>258</v>
      </c>
      <c r="B259" s="22" t="s">
        <v>552</v>
      </c>
      <c r="C259" s="25" t="s">
        <v>572</v>
      </c>
      <c r="D259" s="22">
        <v>10</v>
      </c>
      <c r="E259" s="22"/>
    </row>
    <row r="260" spans="1:5">
      <c r="A260" s="22">
        <f t="shared" si="3"/>
        <v>259</v>
      </c>
      <c r="B260" s="22" t="s">
        <v>552</v>
      </c>
      <c r="C260" s="25" t="s">
        <v>573</v>
      </c>
      <c r="D260" s="22">
        <v>10</v>
      </c>
      <c r="E260" s="22"/>
    </row>
    <row r="261" spans="1:5">
      <c r="A261" s="22">
        <f t="shared" si="3"/>
        <v>260</v>
      </c>
      <c r="B261" s="22" t="s">
        <v>552</v>
      </c>
      <c r="C261" s="25" t="s">
        <v>574</v>
      </c>
      <c r="D261" s="22">
        <v>4</v>
      </c>
      <c r="E261" s="22"/>
    </row>
    <row r="262" spans="1:5">
      <c r="A262" s="22">
        <f t="shared" si="3"/>
        <v>261</v>
      </c>
      <c r="B262" s="22" t="s">
        <v>552</v>
      </c>
      <c r="C262" s="25" t="s">
        <v>575</v>
      </c>
      <c r="D262" s="22">
        <v>55</v>
      </c>
      <c r="E262" s="22"/>
    </row>
    <row r="263" spans="1:5">
      <c r="A263" s="22">
        <f t="shared" si="3"/>
        <v>262</v>
      </c>
      <c r="B263" s="22" t="s">
        <v>552</v>
      </c>
      <c r="C263" s="25" t="s">
        <v>576</v>
      </c>
      <c r="D263" s="22">
        <v>110</v>
      </c>
      <c r="E263" s="22"/>
    </row>
    <row r="264" spans="1:5">
      <c r="A264" s="22">
        <f t="shared" si="3"/>
        <v>263</v>
      </c>
      <c r="B264" s="22" t="s">
        <v>552</v>
      </c>
      <c r="C264" s="25" t="s">
        <v>577</v>
      </c>
      <c r="D264" s="22">
        <v>55</v>
      </c>
      <c r="E264" s="22"/>
    </row>
    <row r="265" spans="1:5">
      <c r="A265" s="22">
        <f t="shared" si="3"/>
        <v>264</v>
      </c>
      <c r="B265" s="22" t="s">
        <v>552</v>
      </c>
      <c r="C265" s="25" t="s">
        <v>578</v>
      </c>
      <c r="D265" s="22">
        <v>110</v>
      </c>
      <c r="E265" s="22"/>
    </row>
    <row r="266" spans="1:5">
      <c r="A266" s="22">
        <f t="shared" si="3"/>
        <v>265</v>
      </c>
      <c r="B266" s="22" t="s">
        <v>579</v>
      </c>
      <c r="C266" s="25" t="s">
        <v>580</v>
      </c>
      <c r="D266" s="22">
        <v>100</v>
      </c>
      <c r="E266" s="22"/>
    </row>
    <row r="267" spans="1:5">
      <c r="A267" s="22">
        <f t="shared" si="3"/>
        <v>266</v>
      </c>
      <c r="B267" s="22" t="s">
        <v>579</v>
      </c>
      <c r="C267" s="25" t="s">
        <v>581</v>
      </c>
      <c r="D267" s="22">
        <v>120</v>
      </c>
      <c r="E267" s="22"/>
    </row>
    <row r="268" spans="1:5">
      <c r="A268" s="22">
        <f t="shared" si="3"/>
        <v>267</v>
      </c>
      <c r="B268" s="22" t="s">
        <v>579</v>
      </c>
      <c r="C268" s="25" t="s">
        <v>582</v>
      </c>
      <c r="D268" s="22">
        <v>10</v>
      </c>
      <c r="E268" s="22"/>
    </row>
    <row r="269" spans="1:5">
      <c r="A269" s="22">
        <f t="shared" si="3"/>
        <v>268</v>
      </c>
      <c r="B269" s="22" t="s">
        <v>579</v>
      </c>
      <c r="C269" s="25" t="s">
        <v>583</v>
      </c>
      <c r="D269" s="22">
        <v>10</v>
      </c>
      <c r="E269" s="22"/>
    </row>
    <row r="270" spans="1:5">
      <c r="A270" s="22">
        <f t="shared" si="3"/>
        <v>269</v>
      </c>
      <c r="B270" s="22" t="s">
        <v>579</v>
      </c>
      <c r="C270" s="22" t="s">
        <v>584</v>
      </c>
      <c r="D270" s="22">
        <v>10</v>
      </c>
      <c r="E270" s="22"/>
    </row>
    <row r="271" spans="1:5">
      <c r="A271" s="22">
        <f t="shared" si="3"/>
        <v>270</v>
      </c>
      <c r="B271" s="22" t="s">
        <v>579</v>
      </c>
      <c r="C271" s="22" t="s">
        <v>585</v>
      </c>
      <c r="D271" s="22">
        <v>11</v>
      </c>
      <c r="E271" s="22"/>
    </row>
    <row r="272" spans="1:5">
      <c r="A272" s="22">
        <f t="shared" si="3"/>
        <v>271</v>
      </c>
      <c r="B272" s="22" t="s">
        <v>579</v>
      </c>
      <c r="C272" s="22" t="s">
        <v>586</v>
      </c>
      <c r="D272" s="22">
        <v>11</v>
      </c>
      <c r="E272" s="22"/>
    </row>
    <row r="273" spans="1:5">
      <c r="A273" s="22">
        <f t="shared" si="3"/>
        <v>272</v>
      </c>
      <c r="B273" s="22" t="s">
        <v>579</v>
      </c>
      <c r="C273" s="22" t="s">
        <v>587</v>
      </c>
      <c r="D273" s="22">
        <v>11</v>
      </c>
      <c r="E273" s="22"/>
    </row>
    <row r="274" spans="1:5">
      <c r="A274" s="22">
        <f t="shared" si="3"/>
        <v>273</v>
      </c>
      <c r="B274" s="22" t="s">
        <v>579</v>
      </c>
      <c r="C274" s="22" t="s">
        <v>588</v>
      </c>
      <c r="D274" s="22">
        <v>11</v>
      </c>
      <c r="E274" s="22"/>
    </row>
    <row r="275" spans="1:5">
      <c r="A275" s="22">
        <f t="shared" si="3"/>
        <v>274</v>
      </c>
      <c r="B275" s="22" t="s">
        <v>579</v>
      </c>
      <c r="C275" s="22" t="s">
        <v>589</v>
      </c>
      <c r="D275" s="22">
        <v>12.5</v>
      </c>
      <c r="E275" s="22"/>
    </row>
    <row r="276" spans="1:5">
      <c r="A276" s="22">
        <f t="shared" si="3"/>
        <v>275</v>
      </c>
      <c r="B276" s="22" t="s">
        <v>579</v>
      </c>
      <c r="C276" s="22" t="s">
        <v>590</v>
      </c>
      <c r="D276" s="22">
        <v>12.5</v>
      </c>
      <c r="E276" s="22"/>
    </row>
    <row r="277" spans="1:5">
      <c r="A277" s="22">
        <f t="shared" si="3"/>
        <v>276</v>
      </c>
      <c r="B277" s="22" t="s">
        <v>552</v>
      </c>
      <c r="C277" s="22" t="s">
        <v>591</v>
      </c>
      <c r="D277" s="22">
        <v>165</v>
      </c>
      <c r="E277" s="22"/>
    </row>
    <row r="278" spans="1:5">
      <c r="A278" s="22">
        <f t="shared" si="3"/>
        <v>277</v>
      </c>
      <c r="B278" s="22" t="s">
        <v>552</v>
      </c>
      <c r="C278" s="22" t="s">
        <v>592</v>
      </c>
      <c r="D278" s="22">
        <v>220</v>
      </c>
      <c r="E278" s="22"/>
    </row>
    <row r="279" spans="1:5">
      <c r="A279" s="22">
        <f t="shared" si="3"/>
        <v>278</v>
      </c>
      <c r="B279" s="22" t="s">
        <v>552</v>
      </c>
      <c r="C279" s="22" t="s">
        <v>593</v>
      </c>
      <c r="D279" s="22">
        <v>165</v>
      </c>
      <c r="E279" s="22"/>
    </row>
    <row r="280" spans="1:5">
      <c r="A280" s="22">
        <f t="shared" si="3"/>
        <v>279</v>
      </c>
      <c r="B280" s="22" t="s">
        <v>552</v>
      </c>
      <c r="C280" s="22" t="s">
        <v>594</v>
      </c>
      <c r="D280" s="22">
        <v>220</v>
      </c>
      <c r="E280" s="22"/>
    </row>
    <row r="281" spans="1:5">
      <c r="A281" s="22">
        <f t="shared" si="3"/>
        <v>280</v>
      </c>
      <c r="B281" s="22" t="s">
        <v>552</v>
      </c>
      <c r="C281" s="22" t="s">
        <v>595</v>
      </c>
      <c r="D281" s="22">
        <v>275</v>
      </c>
      <c r="E281" s="22"/>
    </row>
    <row r="282" spans="1:5">
      <c r="A282" s="22">
        <f t="shared" si="3"/>
        <v>281</v>
      </c>
      <c r="B282" s="22" t="s">
        <v>552</v>
      </c>
      <c r="C282" s="22" t="s">
        <v>596</v>
      </c>
      <c r="D282" s="22">
        <v>275</v>
      </c>
      <c r="E282" s="22"/>
    </row>
    <row r="283" spans="1:5">
      <c r="A283" s="22">
        <f t="shared" si="3"/>
        <v>282</v>
      </c>
      <c r="B283" s="22" t="s">
        <v>552</v>
      </c>
      <c r="C283" s="22" t="s">
        <v>597</v>
      </c>
      <c r="D283" s="22">
        <v>330</v>
      </c>
      <c r="E283" s="22"/>
    </row>
    <row r="284" spans="1:5">
      <c r="A284" s="22">
        <f t="shared" si="3"/>
        <v>283</v>
      </c>
      <c r="B284" s="22" t="s">
        <v>552</v>
      </c>
      <c r="C284" s="22" t="s">
        <v>598</v>
      </c>
      <c r="D284" s="22">
        <v>330</v>
      </c>
      <c r="E284" s="22"/>
    </row>
    <row r="285" spans="1:5">
      <c r="A285" s="22">
        <f t="shared" si="3"/>
        <v>284</v>
      </c>
      <c r="B285" s="22" t="s">
        <v>579</v>
      </c>
      <c r="C285" s="24" t="s">
        <v>599</v>
      </c>
      <c r="D285" s="22">
        <v>2</v>
      </c>
      <c r="E285" s="22"/>
    </row>
    <row r="286" spans="1:5">
      <c r="A286" s="22">
        <f t="shared" si="3"/>
        <v>285</v>
      </c>
      <c r="B286" s="22" t="s">
        <v>579</v>
      </c>
      <c r="C286" s="22" t="s">
        <v>600</v>
      </c>
      <c r="D286" s="22">
        <v>2</v>
      </c>
      <c r="E286" s="22"/>
    </row>
    <row r="287" spans="1:5">
      <c r="A287" s="22">
        <f t="shared" si="3"/>
        <v>286</v>
      </c>
      <c r="B287" s="22" t="s">
        <v>579</v>
      </c>
      <c r="C287" s="22" t="s">
        <v>601</v>
      </c>
      <c r="D287" s="22">
        <v>2</v>
      </c>
      <c r="E287" s="22"/>
    </row>
    <row r="288" spans="1:5">
      <c r="A288" s="22">
        <f t="shared" si="3"/>
        <v>287</v>
      </c>
      <c r="B288" s="22" t="s">
        <v>579</v>
      </c>
      <c r="C288" s="22" t="s">
        <v>602</v>
      </c>
      <c r="D288" s="22">
        <v>2.5</v>
      </c>
      <c r="E288" s="22"/>
    </row>
    <row r="289" spans="1:5">
      <c r="A289" s="22">
        <f t="shared" si="3"/>
        <v>288</v>
      </c>
      <c r="B289" s="22" t="s">
        <v>579</v>
      </c>
      <c r="C289" s="22" t="s">
        <v>603</v>
      </c>
      <c r="D289" s="22">
        <v>2.5</v>
      </c>
      <c r="E289" s="22"/>
    </row>
    <row r="290" spans="1:5">
      <c r="A290" s="22">
        <f t="shared" si="3"/>
        <v>289</v>
      </c>
      <c r="B290" s="22" t="s">
        <v>579</v>
      </c>
      <c r="C290" s="22" t="s">
        <v>604</v>
      </c>
      <c r="D290" s="22">
        <v>2.5</v>
      </c>
      <c r="E290" s="22"/>
    </row>
    <row r="291" spans="1:5">
      <c r="A291" s="22">
        <f t="shared" si="3"/>
        <v>290</v>
      </c>
      <c r="B291" s="22" t="s">
        <v>605</v>
      </c>
      <c r="C291" s="22" t="s">
        <v>606</v>
      </c>
      <c r="D291" s="22">
        <v>3</v>
      </c>
      <c r="E291" s="22"/>
    </row>
    <row r="292" spans="1:5">
      <c r="A292" s="22">
        <f t="shared" si="3"/>
        <v>291</v>
      </c>
      <c r="B292" s="22" t="s">
        <v>605</v>
      </c>
      <c r="C292" s="22" t="s">
        <v>607</v>
      </c>
      <c r="D292" s="22">
        <v>3</v>
      </c>
      <c r="E292" s="22"/>
    </row>
    <row r="293" spans="1:5">
      <c r="A293" s="22">
        <f t="shared" ref="A293:A358" si="4">A292+1</f>
        <v>292</v>
      </c>
      <c r="B293" s="22" t="s">
        <v>605</v>
      </c>
      <c r="C293" s="22" t="s">
        <v>608</v>
      </c>
      <c r="D293" s="22">
        <v>3</v>
      </c>
      <c r="E293" s="22"/>
    </row>
    <row r="294" spans="1:5">
      <c r="A294" s="22">
        <f t="shared" si="4"/>
        <v>293</v>
      </c>
      <c r="B294" s="22" t="s">
        <v>605</v>
      </c>
      <c r="C294" s="22" t="s">
        <v>609</v>
      </c>
      <c r="D294" s="22">
        <v>3.6</v>
      </c>
      <c r="E294" s="22"/>
    </row>
    <row r="295" spans="1:5">
      <c r="A295" s="22">
        <f t="shared" si="4"/>
        <v>294</v>
      </c>
      <c r="B295" s="22" t="s">
        <v>605</v>
      </c>
      <c r="C295" s="22" t="s">
        <v>610</v>
      </c>
      <c r="D295" s="22">
        <v>3.6</v>
      </c>
      <c r="E295" s="22"/>
    </row>
    <row r="296" spans="1:5">
      <c r="A296" s="22">
        <f t="shared" si="4"/>
        <v>295</v>
      </c>
      <c r="B296" s="22" t="s">
        <v>605</v>
      </c>
      <c r="C296" s="22" t="s">
        <v>611</v>
      </c>
      <c r="D296" s="22">
        <v>3.6</v>
      </c>
      <c r="E296" s="22"/>
    </row>
    <row r="297" spans="1:5">
      <c r="A297" s="22">
        <f t="shared" si="4"/>
        <v>296</v>
      </c>
      <c r="B297" s="22" t="s">
        <v>605</v>
      </c>
      <c r="C297" s="22" t="s">
        <v>612</v>
      </c>
      <c r="D297" s="22">
        <v>4.2</v>
      </c>
      <c r="E297" s="22"/>
    </row>
    <row r="298" spans="1:5">
      <c r="A298" s="22">
        <f t="shared" si="4"/>
        <v>297</v>
      </c>
      <c r="B298" s="22" t="s">
        <v>605</v>
      </c>
      <c r="C298" s="22" t="s">
        <v>613</v>
      </c>
      <c r="D298" s="22">
        <v>4.2</v>
      </c>
      <c r="E298" s="22"/>
    </row>
    <row r="299" spans="1:5">
      <c r="A299" s="22">
        <f t="shared" si="4"/>
        <v>298</v>
      </c>
      <c r="B299" s="22" t="s">
        <v>605</v>
      </c>
      <c r="C299" s="22" t="s">
        <v>614</v>
      </c>
      <c r="D299" s="22">
        <v>4.2</v>
      </c>
      <c r="E299" s="22"/>
    </row>
    <row r="300" spans="1:5">
      <c r="A300" s="22">
        <f t="shared" si="4"/>
        <v>299</v>
      </c>
      <c r="B300" s="22" t="s">
        <v>605</v>
      </c>
      <c r="C300" s="22" t="s">
        <v>615</v>
      </c>
      <c r="D300" s="22">
        <v>4</v>
      </c>
      <c r="E300" s="22"/>
    </row>
    <row r="301" spans="1:5">
      <c r="A301" s="22">
        <f t="shared" si="4"/>
        <v>300</v>
      </c>
      <c r="B301" s="22" t="s">
        <v>605</v>
      </c>
      <c r="C301" s="22" t="s">
        <v>616</v>
      </c>
      <c r="D301" s="50" t="s">
        <v>617</v>
      </c>
      <c r="E301" s="22"/>
    </row>
    <row r="302" spans="1:5">
      <c r="A302" s="22">
        <f t="shared" si="4"/>
        <v>301</v>
      </c>
      <c r="B302" s="22" t="s">
        <v>605</v>
      </c>
      <c r="C302" s="22" t="s">
        <v>618</v>
      </c>
      <c r="D302" s="22"/>
      <c r="E302" s="22">
        <v>33</v>
      </c>
    </row>
    <row r="303" spans="1:5">
      <c r="A303" s="22">
        <f t="shared" si="4"/>
        <v>302</v>
      </c>
      <c r="B303" s="22" t="s">
        <v>605</v>
      </c>
      <c r="C303" s="22" t="s">
        <v>619</v>
      </c>
      <c r="D303" s="22"/>
      <c r="E303" s="22">
        <v>33</v>
      </c>
    </row>
    <row r="304" spans="1:5">
      <c r="A304" s="22">
        <f t="shared" si="4"/>
        <v>303</v>
      </c>
      <c r="B304" s="22" t="s">
        <v>605</v>
      </c>
      <c r="C304" s="22" t="s">
        <v>620</v>
      </c>
      <c r="D304" s="22"/>
      <c r="E304" s="22">
        <v>33</v>
      </c>
    </row>
    <row r="305" spans="1:5">
      <c r="A305" s="22">
        <f t="shared" si="4"/>
        <v>304</v>
      </c>
      <c r="B305" s="22" t="s">
        <v>605</v>
      </c>
      <c r="C305" s="22" t="s">
        <v>621</v>
      </c>
      <c r="D305" s="22">
        <v>8.5</v>
      </c>
      <c r="E305" s="22"/>
    </row>
    <row r="306" spans="1:5">
      <c r="A306" s="22">
        <f t="shared" si="4"/>
        <v>305</v>
      </c>
      <c r="B306" s="22" t="s">
        <v>605</v>
      </c>
      <c r="C306" s="22" t="s">
        <v>622</v>
      </c>
      <c r="D306" s="22">
        <v>8.5</v>
      </c>
      <c r="E306" s="22"/>
    </row>
    <row r="307" spans="1:5">
      <c r="A307" s="22">
        <f t="shared" si="4"/>
        <v>306</v>
      </c>
      <c r="B307" s="22" t="s">
        <v>605</v>
      </c>
      <c r="C307" s="22" t="s">
        <v>623</v>
      </c>
      <c r="D307" s="22">
        <v>7.5</v>
      </c>
      <c r="E307" s="22"/>
    </row>
    <row r="308" spans="1:5">
      <c r="A308" s="22">
        <f t="shared" si="4"/>
        <v>307</v>
      </c>
      <c r="B308" s="22" t="s">
        <v>605</v>
      </c>
      <c r="C308" s="22" t="s">
        <v>624</v>
      </c>
      <c r="D308" s="22">
        <v>7.5</v>
      </c>
      <c r="E308" s="22"/>
    </row>
    <row r="309" spans="1:5">
      <c r="A309" s="22">
        <f t="shared" si="4"/>
        <v>308</v>
      </c>
      <c r="B309" s="22" t="s">
        <v>605</v>
      </c>
      <c r="C309" s="22" t="s">
        <v>625</v>
      </c>
      <c r="D309" s="22">
        <v>5.8</v>
      </c>
      <c r="E309" s="22"/>
    </row>
    <row r="310" spans="1:5">
      <c r="A310" s="22">
        <f t="shared" si="4"/>
        <v>309</v>
      </c>
      <c r="B310" s="22" t="s">
        <v>605</v>
      </c>
      <c r="C310" s="22" t="s">
        <v>626</v>
      </c>
      <c r="D310" s="22">
        <v>5.8</v>
      </c>
      <c r="E310" s="22"/>
    </row>
    <row r="311" spans="1:5">
      <c r="A311" s="22">
        <f t="shared" si="4"/>
        <v>310</v>
      </c>
      <c r="B311" s="22" t="s">
        <v>579</v>
      </c>
      <c r="C311" s="24" t="s">
        <v>627</v>
      </c>
      <c r="D311" s="22">
        <v>50</v>
      </c>
      <c r="E311" s="22"/>
    </row>
    <row r="312" spans="1:5">
      <c r="A312" s="22">
        <f t="shared" si="4"/>
        <v>311</v>
      </c>
      <c r="B312" s="22" t="s">
        <v>579</v>
      </c>
      <c r="C312" s="22" t="s">
        <v>628</v>
      </c>
      <c r="D312" s="22"/>
      <c r="E312" s="22">
        <v>3</v>
      </c>
    </row>
    <row r="313" spans="1:5">
      <c r="A313" s="22">
        <f t="shared" si="4"/>
        <v>312</v>
      </c>
      <c r="B313" s="22" t="s">
        <v>579</v>
      </c>
      <c r="C313" s="22" t="s">
        <v>629</v>
      </c>
      <c r="D313" s="22"/>
      <c r="E313" s="22">
        <v>3</v>
      </c>
    </row>
    <row r="314" spans="1:5">
      <c r="A314" s="22">
        <f t="shared" si="4"/>
        <v>313</v>
      </c>
      <c r="B314" s="22" t="s">
        <v>579</v>
      </c>
      <c r="C314" s="22" t="s">
        <v>630</v>
      </c>
      <c r="D314" s="22"/>
      <c r="E314" s="22">
        <v>2</v>
      </c>
    </row>
    <row r="315" spans="1:5">
      <c r="A315" s="22">
        <f t="shared" si="4"/>
        <v>314</v>
      </c>
      <c r="B315" s="22" t="s">
        <v>579</v>
      </c>
      <c r="C315" s="22" t="s">
        <v>631</v>
      </c>
      <c r="D315" s="22"/>
      <c r="E315" s="22">
        <v>2</v>
      </c>
    </row>
    <row r="316" spans="1:5">
      <c r="A316" s="22">
        <f t="shared" si="4"/>
        <v>315</v>
      </c>
      <c r="B316" s="22" t="s">
        <v>632</v>
      </c>
      <c r="C316" s="22" t="s">
        <v>633</v>
      </c>
      <c r="D316" s="22">
        <v>27.6</v>
      </c>
      <c r="E316" s="22"/>
    </row>
    <row r="317" spans="1:5">
      <c r="A317" s="22">
        <f t="shared" si="4"/>
        <v>316</v>
      </c>
      <c r="B317" s="22" t="s">
        <v>632</v>
      </c>
      <c r="C317" s="22" t="s">
        <v>634</v>
      </c>
      <c r="D317" s="22">
        <v>27.6</v>
      </c>
      <c r="E317" s="22"/>
    </row>
    <row r="318" spans="1:5">
      <c r="A318" s="22">
        <f t="shared" si="4"/>
        <v>317</v>
      </c>
      <c r="B318" s="22" t="s">
        <v>632</v>
      </c>
      <c r="C318" s="22" t="s">
        <v>635</v>
      </c>
      <c r="D318">
        <v>25</v>
      </c>
      <c r="E318" s="22"/>
    </row>
    <row r="319" spans="1:5">
      <c r="A319" s="22">
        <f t="shared" si="4"/>
        <v>318</v>
      </c>
      <c r="B319" s="22" t="s">
        <v>632</v>
      </c>
      <c r="C319" s="22" t="s">
        <v>636</v>
      </c>
      <c r="D319" s="22">
        <v>25</v>
      </c>
      <c r="E319" s="22"/>
    </row>
    <row r="320" spans="1:5">
      <c r="A320" s="22">
        <f t="shared" si="4"/>
        <v>319</v>
      </c>
      <c r="B320" s="22" t="s">
        <v>632</v>
      </c>
      <c r="C320" s="22" t="s">
        <v>637</v>
      </c>
      <c r="D320" s="22">
        <v>25</v>
      </c>
      <c r="E320" s="22"/>
    </row>
    <row r="321" spans="1:5">
      <c r="A321" s="22">
        <f t="shared" si="4"/>
        <v>320</v>
      </c>
      <c r="B321" s="22" t="s">
        <v>632</v>
      </c>
      <c r="C321" s="22" t="s">
        <v>638</v>
      </c>
      <c r="D321" s="22">
        <v>25</v>
      </c>
      <c r="E321" s="22"/>
    </row>
    <row r="322" spans="1:5">
      <c r="A322" s="22">
        <f t="shared" si="4"/>
        <v>321</v>
      </c>
      <c r="B322" s="22" t="s">
        <v>632</v>
      </c>
      <c r="C322" s="22" t="s">
        <v>639</v>
      </c>
      <c r="D322" s="22">
        <v>27.6</v>
      </c>
      <c r="E322" s="22"/>
    </row>
    <row r="323" spans="1:5">
      <c r="A323" s="22">
        <f t="shared" si="4"/>
        <v>322</v>
      </c>
      <c r="B323" s="22" t="s">
        <v>632</v>
      </c>
      <c r="C323" s="22" t="s">
        <v>640</v>
      </c>
      <c r="D323" s="22">
        <v>27.6</v>
      </c>
      <c r="E323" s="22"/>
    </row>
    <row r="324" spans="1:5">
      <c r="A324" s="22">
        <f t="shared" si="4"/>
        <v>323</v>
      </c>
      <c r="B324" s="22" t="s">
        <v>632</v>
      </c>
      <c r="C324" s="22" t="s">
        <v>641</v>
      </c>
      <c r="D324" s="22">
        <v>27.6</v>
      </c>
      <c r="E324" s="22"/>
    </row>
    <row r="325" spans="1:5">
      <c r="A325" s="22">
        <f t="shared" si="4"/>
        <v>324</v>
      </c>
      <c r="B325" s="22" t="s">
        <v>632</v>
      </c>
      <c r="C325" s="22" t="s">
        <v>642</v>
      </c>
      <c r="D325" s="22">
        <v>27.6</v>
      </c>
      <c r="E325" s="22"/>
    </row>
    <row r="326" spans="1:5">
      <c r="A326" s="22">
        <f t="shared" si="4"/>
        <v>325</v>
      </c>
      <c r="B326" s="22" t="s">
        <v>632</v>
      </c>
      <c r="C326" s="22" t="s">
        <v>643</v>
      </c>
      <c r="D326" s="22">
        <v>20</v>
      </c>
      <c r="E326" s="22"/>
    </row>
    <row r="327" spans="1:5">
      <c r="A327" s="22">
        <f t="shared" si="4"/>
        <v>326</v>
      </c>
      <c r="B327" s="22" t="s">
        <v>632</v>
      </c>
      <c r="C327" s="22" t="s">
        <v>644</v>
      </c>
      <c r="D327" s="22">
        <v>20</v>
      </c>
      <c r="E327" s="22"/>
    </row>
    <row r="328" spans="1:5">
      <c r="A328" s="22">
        <f t="shared" si="4"/>
        <v>327</v>
      </c>
      <c r="B328" s="22" t="s">
        <v>632</v>
      </c>
      <c r="C328" s="22" t="s">
        <v>645</v>
      </c>
      <c r="D328" s="22">
        <v>20</v>
      </c>
      <c r="E328" s="22"/>
    </row>
    <row r="329" spans="1:5">
      <c r="A329" s="22">
        <f t="shared" si="4"/>
        <v>328</v>
      </c>
      <c r="B329" s="22" t="s">
        <v>632</v>
      </c>
      <c r="C329" s="22" t="s">
        <v>646</v>
      </c>
      <c r="D329" s="22">
        <v>20</v>
      </c>
      <c r="E329" s="22"/>
    </row>
    <row r="330" spans="1:5">
      <c r="A330" s="22">
        <f t="shared" si="4"/>
        <v>329</v>
      </c>
      <c r="B330" s="22" t="s">
        <v>632</v>
      </c>
      <c r="C330" s="22" t="s">
        <v>647</v>
      </c>
      <c r="D330" s="22">
        <v>20</v>
      </c>
      <c r="E330" s="22"/>
    </row>
    <row r="331" spans="1:5">
      <c r="A331" s="22">
        <f t="shared" si="4"/>
        <v>330</v>
      </c>
      <c r="B331" s="22" t="s">
        <v>632</v>
      </c>
      <c r="C331" s="22" t="s">
        <v>648</v>
      </c>
      <c r="D331" s="22">
        <v>20</v>
      </c>
      <c r="E331" s="22"/>
    </row>
    <row r="332" spans="1:5">
      <c r="A332" s="22">
        <f t="shared" si="4"/>
        <v>331</v>
      </c>
      <c r="B332" s="22" t="s">
        <v>649</v>
      </c>
      <c r="C332" s="22" t="s">
        <v>650</v>
      </c>
      <c r="D332" s="66" t="s">
        <v>651</v>
      </c>
      <c r="E332" s="22"/>
    </row>
    <row r="333" spans="1:5">
      <c r="A333" s="22">
        <f t="shared" si="4"/>
        <v>332</v>
      </c>
      <c r="B333" s="22" t="s">
        <v>649</v>
      </c>
      <c r="C333" s="22" t="s">
        <v>652</v>
      </c>
      <c r="D333" s="22">
        <v>19.2</v>
      </c>
      <c r="E333" s="22"/>
    </row>
    <row r="334" spans="1:5">
      <c r="A334" s="22">
        <f t="shared" si="4"/>
        <v>333</v>
      </c>
      <c r="B334" s="22" t="s">
        <v>649</v>
      </c>
      <c r="C334" s="22" t="s">
        <v>653</v>
      </c>
      <c r="D334" s="22">
        <v>17</v>
      </c>
      <c r="E334" s="22"/>
    </row>
    <row r="335" spans="1:5">
      <c r="A335" s="22">
        <f t="shared" si="4"/>
        <v>334</v>
      </c>
      <c r="B335" s="22" t="s">
        <v>649</v>
      </c>
      <c r="C335" s="22" t="s">
        <v>654</v>
      </c>
      <c r="D335" s="22">
        <v>13</v>
      </c>
      <c r="E335" s="22"/>
    </row>
    <row r="336" spans="1:5">
      <c r="A336" s="22">
        <f t="shared" si="4"/>
        <v>335</v>
      </c>
      <c r="B336" s="22" t="s">
        <v>649</v>
      </c>
      <c r="C336" s="22" t="s">
        <v>655</v>
      </c>
      <c r="D336" s="22">
        <v>50</v>
      </c>
      <c r="E336" s="22"/>
    </row>
    <row r="337" spans="1:5">
      <c r="A337" s="22">
        <f t="shared" si="4"/>
        <v>336</v>
      </c>
      <c r="B337" s="22" t="s">
        <v>656</v>
      </c>
      <c r="C337" s="22" t="s">
        <v>657</v>
      </c>
      <c r="D337" s="22">
        <v>40</v>
      </c>
      <c r="E337" s="22"/>
    </row>
    <row r="338" spans="1:5">
      <c r="A338" s="22">
        <f t="shared" si="4"/>
        <v>337</v>
      </c>
      <c r="B338" s="22" t="s">
        <v>656</v>
      </c>
      <c r="C338" s="22" t="s">
        <v>658</v>
      </c>
      <c r="D338" s="22">
        <v>46</v>
      </c>
      <c r="E338" s="22"/>
    </row>
    <row r="339" spans="1:5">
      <c r="A339" s="22">
        <f t="shared" si="4"/>
        <v>338</v>
      </c>
      <c r="B339" s="22" t="s">
        <v>656</v>
      </c>
      <c r="C339" s="22" t="s">
        <v>657</v>
      </c>
      <c r="D339" s="22">
        <v>40</v>
      </c>
      <c r="E339" s="22"/>
    </row>
    <row r="340" spans="1:5">
      <c r="A340" s="22">
        <f t="shared" si="4"/>
        <v>339</v>
      </c>
      <c r="B340" s="22" t="s">
        <v>656</v>
      </c>
      <c r="C340" s="22" t="s">
        <v>658</v>
      </c>
      <c r="D340" s="22">
        <v>46</v>
      </c>
      <c r="E340" s="22"/>
    </row>
    <row r="341" spans="1:5">
      <c r="A341" s="22">
        <f t="shared" si="4"/>
        <v>340</v>
      </c>
      <c r="B341" s="22" t="s">
        <v>659</v>
      </c>
      <c r="C341" s="22" t="s">
        <v>660</v>
      </c>
      <c r="D341" s="22"/>
      <c r="E341" s="22" t="s">
        <v>661</v>
      </c>
    </row>
    <row r="342" spans="1:5">
      <c r="A342" s="22">
        <f t="shared" si="4"/>
        <v>341</v>
      </c>
      <c r="B342" s="22" t="s">
        <v>659</v>
      </c>
      <c r="C342" s="22" t="s">
        <v>662</v>
      </c>
      <c r="D342" s="22"/>
      <c r="E342" s="22"/>
    </row>
    <row r="343" spans="1:5">
      <c r="A343" s="22">
        <f t="shared" si="4"/>
        <v>342</v>
      </c>
      <c r="B343" s="22" t="s">
        <v>659</v>
      </c>
      <c r="C343" s="22" t="s">
        <v>663</v>
      </c>
      <c r="D343" s="22">
        <v>400</v>
      </c>
      <c r="E343" s="22"/>
    </row>
    <row r="344" spans="1:5">
      <c r="A344" s="22">
        <f t="shared" si="4"/>
        <v>343</v>
      </c>
      <c r="B344" s="22" t="s">
        <v>664</v>
      </c>
      <c r="C344" s="22" t="s">
        <v>665</v>
      </c>
      <c r="D344" s="22">
        <v>2.2000000000000002</v>
      </c>
      <c r="E344" s="22"/>
    </row>
    <row r="345" spans="1:5">
      <c r="A345" s="22">
        <f t="shared" si="4"/>
        <v>344</v>
      </c>
      <c r="B345" s="22" t="s">
        <v>664</v>
      </c>
      <c r="C345" s="22" t="s">
        <v>666</v>
      </c>
      <c r="D345" s="22">
        <v>3.3</v>
      </c>
      <c r="E345" s="22"/>
    </row>
    <row r="346" spans="1:5">
      <c r="A346" s="22">
        <f t="shared" si="4"/>
        <v>345</v>
      </c>
      <c r="B346" s="22" t="s">
        <v>664</v>
      </c>
      <c r="C346" s="22" t="s">
        <v>667</v>
      </c>
      <c r="D346" s="22">
        <v>5</v>
      </c>
      <c r="E346" s="22"/>
    </row>
    <row r="347" spans="1:5">
      <c r="A347" s="22">
        <f t="shared" si="4"/>
        <v>346</v>
      </c>
      <c r="B347" s="22" t="s">
        <v>664</v>
      </c>
      <c r="C347" s="22" t="s">
        <v>668</v>
      </c>
      <c r="D347" s="22">
        <v>4</v>
      </c>
      <c r="E347" s="22"/>
    </row>
    <row r="348" spans="1:5">
      <c r="A348" s="22">
        <f t="shared" si="4"/>
        <v>347</v>
      </c>
      <c r="B348" s="22" t="s">
        <v>664</v>
      </c>
      <c r="C348" s="22" t="s">
        <v>669</v>
      </c>
      <c r="D348" s="22">
        <v>6</v>
      </c>
      <c r="E348" s="22"/>
    </row>
    <row r="349" spans="1:5">
      <c r="A349" s="22">
        <f t="shared" si="4"/>
        <v>348</v>
      </c>
      <c r="B349" s="22" t="s">
        <v>664</v>
      </c>
      <c r="C349" s="22" t="s">
        <v>670</v>
      </c>
      <c r="D349" s="22"/>
      <c r="E349" s="22">
        <v>3</v>
      </c>
    </row>
    <row r="350" spans="1:5">
      <c r="A350" s="22">
        <f t="shared" si="4"/>
        <v>349</v>
      </c>
      <c r="B350" s="22" t="s">
        <v>664</v>
      </c>
      <c r="C350" s="22" t="s">
        <v>671</v>
      </c>
      <c r="D350" s="22"/>
      <c r="E350" s="22">
        <v>4</v>
      </c>
    </row>
    <row r="351" spans="1:5">
      <c r="A351" s="22">
        <f t="shared" si="4"/>
        <v>350</v>
      </c>
      <c r="B351" s="22" t="s">
        <v>664</v>
      </c>
      <c r="C351" s="22" t="s">
        <v>672</v>
      </c>
      <c r="D351" s="22"/>
      <c r="E351" s="22">
        <v>5</v>
      </c>
    </row>
    <row r="352" spans="1:5">
      <c r="A352" s="22">
        <f t="shared" si="4"/>
        <v>351</v>
      </c>
      <c r="B352" s="22" t="s">
        <v>664</v>
      </c>
      <c r="C352" s="22" t="s">
        <v>671</v>
      </c>
      <c r="D352" s="22"/>
      <c r="E352" s="22">
        <v>6</v>
      </c>
    </row>
    <row r="353" spans="1:5">
      <c r="A353" s="22">
        <f t="shared" si="4"/>
        <v>352</v>
      </c>
      <c r="B353" s="22" t="s">
        <v>664</v>
      </c>
      <c r="C353" s="22" t="s">
        <v>673</v>
      </c>
      <c r="D353" s="22"/>
      <c r="E353" s="22">
        <v>7</v>
      </c>
    </row>
    <row r="354" spans="1:5">
      <c r="A354" s="22">
        <f t="shared" si="4"/>
        <v>353</v>
      </c>
      <c r="B354" s="22" t="s">
        <v>664</v>
      </c>
      <c r="C354" s="22" t="s">
        <v>674</v>
      </c>
      <c r="D354" s="22"/>
      <c r="E354" s="22">
        <v>8</v>
      </c>
    </row>
    <row r="355" spans="1:5">
      <c r="A355" s="22">
        <f t="shared" si="4"/>
        <v>354</v>
      </c>
      <c r="B355" s="22" t="s">
        <v>664</v>
      </c>
      <c r="C355" s="22" t="s">
        <v>675</v>
      </c>
      <c r="D355" s="22"/>
      <c r="E355" s="22">
        <v>9</v>
      </c>
    </row>
    <row r="356" spans="1:5">
      <c r="A356" s="22">
        <f t="shared" si="4"/>
        <v>355</v>
      </c>
      <c r="B356" s="22" t="s">
        <v>664</v>
      </c>
      <c r="C356" s="22" t="s">
        <v>676</v>
      </c>
      <c r="D356" s="22"/>
      <c r="E356" s="22">
        <v>10</v>
      </c>
    </row>
    <row r="357" spans="1:5">
      <c r="A357" s="22">
        <f t="shared" si="4"/>
        <v>356</v>
      </c>
      <c r="B357" s="22" t="s">
        <v>664</v>
      </c>
      <c r="C357" s="22" t="s">
        <v>677</v>
      </c>
      <c r="D357" s="22">
        <v>10.5</v>
      </c>
      <c r="E357" s="22"/>
    </row>
    <row r="358" spans="1:5">
      <c r="A358" s="22">
        <f t="shared" si="4"/>
        <v>357</v>
      </c>
      <c r="B358" s="22" t="s">
        <v>664</v>
      </c>
      <c r="C358" s="22" t="s">
        <v>678</v>
      </c>
      <c r="D358" s="22">
        <v>12</v>
      </c>
      <c r="E358" s="22"/>
    </row>
    <row r="359" spans="1:5">
      <c r="A359" s="22">
        <f t="shared" ref="A359:A423" si="5">A358+1</f>
        <v>358</v>
      </c>
      <c r="B359" s="22" t="s">
        <v>664</v>
      </c>
      <c r="C359" s="22" t="s">
        <v>679</v>
      </c>
      <c r="D359" s="22"/>
      <c r="E359" s="22">
        <v>12.5</v>
      </c>
    </row>
    <row r="360" spans="1:5">
      <c r="A360" s="22">
        <f t="shared" si="5"/>
        <v>359</v>
      </c>
      <c r="B360" s="22" t="s">
        <v>664</v>
      </c>
      <c r="C360" s="22" t="s">
        <v>680</v>
      </c>
      <c r="D360" s="22"/>
      <c r="E360" s="22">
        <v>15</v>
      </c>
    </row>
    <row r="361" spans="1:5">
      <c r="A361" s="22">
        <f t="shared" si="5"/>
        <v>360</v>
      </c>
      <c r="B361" s="22" t="s">
        <v>664</v>
      </c>
      <c r="C361" s="22" t="s">
        <v>681</v>
      </c>
      <c r="D361" s="22"/>
      <c r="E361" s="22">
        <v>16</v>
      </c>
    </row>
    <row r="362" spans="1:5">
      <c r="A362" s="22">
        <f t="shared" si="5"/>
        <v>361</v>
      </c>
      <c r="B362" s="22" t="s">
        <v>664</v>
      </c>
      <c r="C362" s="22" t="s">
        <v>682</v>
      </c>
      <c r="D362" s="22"/>
      <c r="E362" s="22">
        <v>17</v>
      </c>
    </row>
    <row r="363" spans="1:5">
      <c r="A363" s="22">
        <f t="shared" si="5"/>
        <v>362</v>
      </c>
      <c r="B363" s="22" t="s">
        <v>664</v>
      </c>
      <c r="C363" s="22" t="s">
        <v>683</v>
      </c>
      <c r="D363" s="22"/>
      <c r="E363" s="22">
        <v>25</v>
      </c>
    </row>
    <row r="364" spans="1:5">
      <c r="A364" s="22">
        <f t="shared" si="5"/>
        <v>363</v>
      </c>
      <c r="B364" s="22" t="s">
        <v>664</v>
      </c>
      <c r="C364" s="22" t="s">
        <v>684</v>
      </c>
      <c r="D364" s="22"/>
      <c r="E364" s="22">
        <v>27.6</v>
      </c>
    </row>
    <row r="365" spans="1:5">
      <c r="A365" s="22">
        <f t="shared" si="5"/>
        <v>364</v>
      </c>
      <c r="B365" s="22" t="s">
        <v>664</v>
      </c>
      <c r="C365" s="22" t="s">
        <v>685</v>
      </c>
      <c r="D365" s="22"/>
      <c r="E365" s="22">
        <v>33.299999999999997</v>
      </c>
    </row>
    <row r="366" spans="1:5">
      <c r="A366" s="22">
        <f t="shared" si="5"/>
        <v>365</v>
      </c>
      <c r="B366" s="22" t="s">
        <v>664</v>
      </c>
      <c r="C366" s="22" t="s">
        <v>686</v>
      </c>
      <c r="D366" s="22"/>
      <c r="E366" s="22">
        <v>50</v>
      </c>
    </row>
    <row r="367" spans="1:5">
      <c r="A367" s="22">
        <f t="shared" si="5"/>
        <v>366</v>
      </c>
      <c r="B367" s="22" t="s">
        <v>664</v>
      </c>
      <c r="C367" s="22" t="s">
        <v>687</v>
      </c>
      <c r="D367" s="22"/>
      <c r="E367" s="22">
        <v>55</v>
      </c>
    </row>
    <row r="368" spans="1:5">
      <c r="A368" s="22">
        <f t="shared" si="5"/>
        <v>367</v>
      </c>
      <c r="B368" s="22" t="s">
        <v>664</v>
      </c>
      <c r="C368" s="22" t="s">
        <v>688</v>
      </c>
      <c r="D368" s="22"/>
      <c r="E368" s="22">
        <v>66.599999999999994</v>
      </c>
    </row>
    <row r="369" spans="1:5">
      <c r="A369" s="22">
        <f t="shared" si="5"/>
        <v>368</v>
      </c>
      <c r="B369" s="22" t="s">
        <v>664</v>
      </c>
      <c r="C369" s="22" t="s">
        <v>689</v>
      </c>
      <c r="D369" s="22"/>
      <c r="E369" s="22">
        <v>82.8</v>
      </c>
    </row>
    <row r="370" spans="1:5">
      <c r="A370" s="22">
        <f t="shared" si="5"/>
        <v>369</v>
      </c>
      <c r="B370" s="22" t="s">
        <v>664</v>
      </c>
      <c r="C370" s="22" t="s">
        <v>690</v>
      </c>
      <c r="D370" s="22"/>
      <c r="E370" s="22">
        <v>100</v>
      </c>
    </row>
    <row r="371" spans="1:5">
      <c r="A371" s="22">
        <f t="shared" si="5"/>
        <v>370</v>
      </c>
      <c r="B371" s="22" t="s">
        <v>664</v>
      </c>
      <c r="C371" s="22" t="s">
        <v>691</v>
      </c>
      <c r="D371" s="22">
        <v>2.2000000000000002</v>
      </c>
      <c r="E371" s="22"/>
    </row>
    <row r="372" spans="1:5">
      <c r="A372" s="22">
        <f t="shared" si="5"/>
        <v>371</v>
      </c>
      <c r="B372" s="22" t="s">
        <v>664</v>
      </c>
      <c r="C372" s="22" t="s">
        <v>692</v>
      </c>
      <c r="D372" s="22">
        <v>3</v>
      </c>
      <c r="E372" s="22"/>
    </row>
    <row r="373" spans="1:5">
      <c r="A373" s="22">
        <f t="shared" si="5"/>
        <v>372</v>
      </c>
      <c r="B373" s="22" t="s">
        <v>664</v>
      </c>
      <c r="C373" s="22" t="s">
        <v>693</v>
      </c>
      <c r="D373" s="22">
        <v>3.3</v>
      </c>
      <c r="E373" s="22"/>
    </row>
    <row r="374" spans="1:5">
      <c r="A374" s="22">
        <f t="shared" si="5"/>
        <v>373</v>
      </c>
      <c r="B374" s="22" t="s">
        <v>664</v>
      </c>
      <c r="C374" s="22" t="s">
        <v>694</v>
      </c>
      <c r="D374" s="22">
        <v>3.5</v>
      </c>
      <c r="E374" s="22"/>
    </row>
    <row r="375" spans="1:5">
      <c r="A375" s="22">
        <f t="shared" si="5"/>
        <v>374</v>
      </c>
      <c r="B375" s="22" t="s">
        <v>664</v>
      </c>
      <c r="C375" s="22" t="s">
        <v>695</v>
      </c>
      <c r="D375" s="22">
        <v>3.68</v>
      </c>
      <c r="E375" s="22"/>
    </row>
    <row r="376" spans="1:5">
      <c r="A376" s="22">
        <f t="shared" si="5"/>
        <v>375</v>
      </c>
      <c r="B376" s="22" t="s">
        <v>664</v>
      </c>
      <c r="C376" s="22" t="s">
        <v>696</v>
      </c>
      <c r="D376" s="22">
        <v>4</v>
      </c>
      <c r="E376" s="22"/>
    </row>
    <row r="377" spans="1:5">
      <c r="A377" s="22">
        <f t="shared" si="5"/>
        <v>376</v>
      </c>
      <c r="B377" s="22" t="s">
        <v>664</v>
      </c>
      <c r="C377" s="22" t="s">
        <v>697</v>
      </c>
      <c r="D377" s="22">
        <v>4.5999999999999996</v>
      </c>
      <c r="E377" s="22"/>
    </row>
    <row r="378" spans="1:5">
      <c r="A378" s="22">
        <f t="shared" si="5"/>
        <v>377</v>
      </c>
      <c r="B378" s="22" t="s">
        <v>664</v>
      </c>
      <c r="C378" s="22" t="s">
        <v>698</v>
      </c>
      <c r="D378" s="22">
        <v>5</v>
      </c>
      <c r="E378" s="22"/>
    </row>
    <row r="379" spans="1:5">
      <c r="A379" s="22">
        <f t="shared" si="5"/>
        <v>378</v>
      </c>
      <c r="B379" s="22" t="s">
        <v>664</v>
      </c>
      <c r="C379" s="22" t="s">
        <v>699</v>
      </c>
      <c r="D379" s="22">
        <v>6</v>
      </c>
      <c r="E379" s="22"/>
    </row>
    <row r="380" spans="1:5">
      <c r="A380" s="22">
        <f t="shared" si="5"/>
        <v>379</v>
      </c>
      <c r="B380" s="22" t="s">
        <v>664</v>
      </c>
      <c r="C380" s="22" t="s">
        <v>700</v>
      </c>
      <c r="D380" s="22"/>
      <c r="E380" s="22">
        <v>4</v>
      </c>
    </row>
    <row r="381" spans="1:5">
      <c r="A381" s="22">
        <f t="shared" si="5"/>
        <v>380</v>
      </c>
      <c r="B381" s="22" t="s">
        <v>664</v>
      </c>
      <c r="C381" s="22" t="s">
        <v>701</v>
      </c>
      <c r="D381" s="22"/>
      <c r="E381" s="22">
        <v>5</v>
      </c>
    </row>
    <row r="382" spans="1:5">
      <c r="A382" s="22">
        <f t="shared" si="5"/>
        <v>381</v>
      </c>
      <c r="B382" s="22" t="s">
        <v>664</v>
      </c>
      <c r="C382" s="22" t="s">
        <v>702</v>
      </c>
      <c r="D382" s="22"/>
      <c r="E382" s="22">
        <v>6</v>
      </c>
    </row>
    <row r="383" spans="1:5">
      <c r="A383" s="22">
        <f t="shared" si="5"/>
        <v>382</v>
      </c>
      <c r="B383" s="22" t="s">
        <v>703</v>
      </c>
      <c r="C383" s="22" t="s">
        <v>704</v>
      </c>
      <c r="D383" s="22">
        <v>0.6</v>
      </c>
      <c r="E383" s="22"/>
    </row>
    <row r="384" spans="1:5">
      <c r="A384" s="22">
        <f t="shared" si="5"/>
        <v>383</v>
      </c>
      <c r="B384" s="22" t="s">
        <v>703</v>
      </c>
      <c r="C384" s="22" t="s">
        <v>705</v>
      </c>
      <c r="D384" s="22">
        <v>1</v>
      </c>
      <c r="E384" s="22"/>
    </row>
    <row r="385" spans="1:5">
      <c r="A385" s="22">
        <f t="shared" si="5"/>
        <v>384</v>
      </c>
      <c r="B385" s="22" t="s">
        <v>703</v>
      </c>
      <c r="C385" s="22" t="s">
        <v>706</v>
      </c>
      <c r="D385" s="22">
        <v>1.5</v>
      </c>
      <c r="E385" s="22"/>
    </row>
    <row r="386" spans="1:5">
      <c r="A386" s="22">
        <f t="shared" si="5"/>
        <v>385</v>
      </c>
      <c r="B386" s="22" t="s">
        <v>703</v>
      </c>
      <c r="C386" s="22" t="s">
        <v>707</v>
      </c>
      <c r="D386" s="22">
        <v>2</v>
      </c>
      <c r="E386" s="22"/>
    </row>
    <row r="387" spans="1:5">
      <c r="A387" s="22">
        <f t="shared" si="5"/>
        <v>386</v>
      </c>
      <c r="B387" s="22" t="s">
        <v>708</v>
      </c>
      <c r="C387" s="22" t="s">
        <v>709</v>
      </c>
      <c r="D387" s="22">
        <v>3.75</v>
      </c>
      <c r="E387" s="22"/>
    </row>
    <row r="388" spans="1:5">
      <c r="A388" s="22">
        <f t="shared" si="5"/>
        <v>387</v>
      </c>
      <c r="B388" s="22" t="s">
        <v>708</v>
      </c>
      <c r="C388" s="22" t="s">
        <v>710</v>
      </c>
      <c r="D388" s="22">
        <v>4.2</v>
      </c>
      <c r="E388" s="22"/>
    </row>
    <row r="389" spans="1:5">
      <c r="A389" s="22">
        <f t="shared" si="5"/>
        <v>388</v>
      </c>
      <c r="B389" s="22" t="s">
        <v>708</v>
      </c>
      <c r="C389" s="22" t="s">
        <v>711</v>
      </c>
      <c r="D389" s="22">
        <v>4.5999999999999996</v>
      </c>
      <c r="E389" s="22"/>
    </row>
    <row r="390" spans="1:5">
      <c r="A390" s="22">
        <f t="shared" si="5"/>
        <v>389</v>
      </c>
      <c r="B390" s="22" t="s">
        <v>708</v>
      </c>
      <c r="C390" s="22" t="s">
        <v>712</v>
      </c>
      <c r="D390" s="22">
        <v>5.5</v>
      </c>
      <c r="E390" s="22"/>
    </row>
    <row r="391" spans="1:5">
      <c r="A391" s="22">
        <f t="shared" si="5"/>
        <v>390</v>
      </c>
      <c r="B391" s="22" t="s">
        <v>708</v>
      </c>
      <c r="C391" s="22" t="s">
        <v>713</v>
      </c>
      <c r="D391" s="22">
        <v>6.3</v>
      </c>
      <c r="E391" s="22"/>
    </row>
    <row r="392" spans="1:5">
      <c r="A392" s="22">
        <f t="shared" si="5"/>
        <v>391</v>
      </c>
      <c r="B392" s="22" t="s">
        <v>708</v>
      </c>
      <c r="C392" s="22" t="s">
        <v>714</v>
      </c>
      <c r="D392" s="22">
        <v>11.25</v>
      </c>
      <c r="E392" s="22"/>
    </row>
    <row r="393" spans="1:5">
      <c r="A393" s="22">
        <f t="shared" si="5"/>
        <v>392</v>
      </c>
      <c r="B393" s="22" t="s">
        <v>708</v>
      </c>
      <c r="C393" s="22" t="s">
        <v>715</v>
      </c>
      <c r="D393" s="22">
        <v>13.8</v>
      </c>
      <c r="E393" s="22"/>
    </row>
    <row r="394" spans="1:5">
      <c r="A394" s="22">
        <f t="shared" si="5"/>
        <v>393</v>
      </c>
      <c r="B394" s="22" t="s">
        <v>708</v>
      </c>
      <c r="C394" s="22" t="s">
        <v>716</v>
      </c>
      <c r="D394" s="22">
        <v>16.5</v>
      </c>
      <c r="E394" s="22"/>
    </row>
    <row r="395" spans="1:5">
      <c r="A395" s="22">
        <f t="shared" si="5"/>
        <v>394</v>
      </c>
      <c r="B395" s="22" t="s">
        <v>708</v>
      </c>
      <c r="C395" s="22" t="s">
        <v>717</v>
      </c>
      <c r="D395" s="22">
        <v>18.899999999999999</v>
      </c>
      <c r="E395" s="22"/>
    </row>
    <row r="396" spans="1:5">
      <c r="A396" s="22">
        <f t="shared" si="5"/>
        <v>395</v>
      </c>
      <c r="B396" s="22" t="s">
        <v>718</v>
      </c>
      <c r="C396" s="22" t="s">
        <v>719</v>
      </c>
      <c r="D396" s="22">
        <v>2</v>
      </c>
      <c r="E396" s="22"/>
    </row>
    <row r="397" spans="1:5">
      <c r="A397" s="22">
        <f t="shared" si="5"/>
        <v>396</v>
      </c>
      <c r="B397" s="22" t="s">
        <v>720</v>
      </c>
      <c r="C397" s="22" t="s">
        <v>721</v>
      </c>
      <c r="D397" s="22">
        <v>120</v>
      </c>
      <c r="E397" s="22"/>
    </row>
    <row r="398" spans="1:5">
      <c r="A398" s="22">
        <f t="shared" si="5"/>
        <v>397</v>
      </c>
      <c r="B398" s="22" t="s">
        <v>720</v>
      </c>
      <c r="C398" s="22" t="s">
        <v>722</v>
      </c>
      <c r="D398" s="22">
        <v>250</v>
      </c>
      <c r="E398" s="22"/>
    </row>
    <row r="399" spans="1:5">
      <c r="A399" s="22">
        <f t="shared" si="5"/>
        <v>398</v>
      </c>
      <c r="B399" s="22" t="s">
        <v>723</v>
      </c>
      <c r="C399" s="22" t="s">
        <v>724</v>
      </c>
      <c r="D399" s="22">
        <v>10</v>
      </c>
      <c r="E399" s="22"/>
    </row>
    <row r="400" spans="1:5">
      <c r="A400" s="22">
        <f t="shared" si="5"/>
        <v>399</v>
      </c>
      <c r="B400" s="22" t="s">
        <v>725</v>
      </c>
      <c r="C400" s="22" t="s">
        <v>726</v>
      </c>
      <c r="D400" s="22">
        <v>100</v>
      </c>
      <c r="E400" s="22"/>
    </row>
    <row r="401" spans="1:5">
      <c r="A401" s="22">
        <f t="shared" si="5"/>
        <v>400</v>
      </c>
      <c r="B401" s="22" t="s">
        <v>725</v>
      </c>
      <c r="C401" s="22" t="s">
        <v>727</v>
      </c>
      <c r="D401" s="22">
        <v>250</v>
      </c>
      <c r="E401" s="22"/>
    </row>
    <row r="402" spans="1:5">
      <c r="A402" s="22">
        <f t="shared" si="5"/>
        <v>401</v>
      </c>
      <c r="B402" s="22" t="s">
        <v>725</v>
      </c>
      <c r="C402" s="22" t="s">
        <v>728</v>
      </c>
      <c r="D402" s="22"/>
      <c r="E402" s="22"/>
    </row>
    <row r="403" spans="1:5">
      <c r="A403" s="22">
        <f t="shared" si="5"/>
        <v>402</v>
      </c>
      <c r="B403" s="22" t="s">
        <v>725</v>
      </c>
      <c r="C403" s="22" t="s">
        <v>729</v>
      </c>
      <c r="D403" s="22">
        <v>500</v>
      </c>
      <c r="E403" s="22"/>
    </row>
    <row r="404" spans="1:5">
      <c r="A404" s="22">
        <f t="shared" si="5"/>
        <v>403</v>
      </c>
      <c r="B404" s="22" t="s">
        <v>725</v>
      </c>
      <c r="C404" s="22" t="s">
        <v>730</v>
      </c>
      <c r="D404" s="22">
        <v>3.3</v>
      </c>
      <c r="E404" s="22"/>
    </row>
    <row r="405" spans="1:5">
      <c r="A405" s="22">
        <f t="shared" si="5"/>
        <v>404</v>
      </c>
      <c r="B405" s="22" t="s">
        <v>725</v>
      </c>
      <c r="C405" s="22" t="s">
        <v>731</v>
      </c>
      <c r="D405" s="22">
        <v>4</v>
      </c>
      <c r="E405" s="22"/>
    </row>
    <row r="406" spans="1:5">
      <c r="A406" s="22">
        <f t="shared" si="5"/>
        <v>405</v>
      </c>
      <c r="B406" s="22" t="s">
        <v>725</v>
      </c>
      <c r="C406" s="22" t="s">
        <v>732</v>
      </c>
      <c r="D406" s="22">
        <v>4.5999999999999996</v>
      </c>
      <c r="E406" s="22"/>
    </row>
    <row r="407" spans="1:5">
      <c r="A407" s="22">
        <f t="shared" si="5"/>
        <v>406</v>
      </c>
      <c r="B407" s="22" t="s">
        <v>725</v>
      </c>
      <c r="C407" s="22" t="s">
        <v>733</v>
      </c>
      <c r="D407" s="22">
        <v>5</v>
      </c>
      <c r="E407" s="22"/>
    </row>
    <row r="408" spans="1:5">
      <c r="A408" s="22">
        <f t="shared" si="5"/>
        <v>407</v>
      </c>
      <c r="B408" s="22" t="s">
        <v>725</v>
      </c>
      <c r="C408" s="22" t="s">
        <v>734</v>
      </c>
      <c r="D408" s="22">
        <v>6</v>
      </c>
      <c r="E408" s="22"/>
    </row>
    <row r="409" spans="1:5">
      <c r="A409" s="22">
        <f t="shared" si="5"/>
        <v>408</v>
      </c>
      <c r="B409" s="22" t="s">
        <v>735</v>
      </c>
      <c r="C409" s="22" t="s">
        <v>736</v>
      </c>
      <c r="D409" s="22">
        <v>30</v>
      </c>
      <c r="E409" s="22"/>
    </row>
    <row r="410" spans="1:5">
      <c r="A410" s="22">
        <f t="shared" si="5"/>
        <v>409</v>
      </c>
      <c r="B410" s="22" t="s">
        <v>735</v>
      </c>
      <c r="C410" s="22" t="s">
        <v>737</v>
      </c>
      <c r="D410" s="22">
        <v>100</v>
      </c>
      <c r="E410" s="22"/>
    </row>
    <row r="411" spans="1:5">
      <c r="A411" s="22">
        <f t="shared" si="5"/>
        <v>410</v>
      </c>
      <c r="B411" s="22" t="s">
        <v>735</v>
      </c>
      <c r="C411" s="22" t="s">
        <v>738</v>
      </c>
      <c r="D411" s="22">
        <v>250</v>
      </c>
      <c r="E411" s="22"/>
    </row>
    <row r="412" spans="1:5">
      <c r="A412" s="22">
        <f t="shared" si="5"/>
        <v>411</v>
      </c>
      <c r="B412" s="22" t="s">
        <v>735</v>
      </c>
      <c r="C412" s="22" t="s">
        <v>739</v>
      </c>
      <c r="D412" s="22">
        <v>500</v>
      </c>
      <c r="E412" s="22"/>
    </row>
    <row r="413" spans="1:5">
      <c r="A413" s="22">
        <f t="shared" si="5"/>
        <v>412</v>
      </c>
      <c r="B413" s="22" t="s">
        <v>735</v>
      </c>
      <c r="C413" s="22" t="s">
        <v>740</v>
      </c>
      <c r="D413" s="22">
        <v>630</v>
      </c>
      <c r="E413" s="22"/>
    </row>
    <row r="414" spans="1:5">
      <c r="A414" s="22">
        <f t="shared" si="5"/>
        <v>413</v>
      </c>
      <c r="B414" s="22" t="s">
        <v>735</v>
      </c>
      <c r="C414" s="22" t="s">
        <v>741</v>
      </c>
      <c r="D414" s="22">
        <v>3.3</v>
      </c>
      <c r="E414" s="22"/>
    </row>
    <row r="415" spans="1:5">
      <c r="A415" s="22">
        <f t="shared" si="5"/>
        <v>414</v>
      </c>
      <c r="B415" s="22" t="s">
        <v>735</v>
      </c>
      <c r="C415" s="22" t="s">
        <v>742</v>
      </c>
      <c r="D415" s="22">
        <v>2.5</v>
      </c>
      <c r="E415" s="22"/>
    </row>
    <row r="416" spans="1:5">
      <c r="A416" s="22">
        <f t="shared" si="5"/>
        <v>415</v>
      </c>
      <c r="B416" s="22" t="s">
        <v>735</v>
      </c>
      <c r="C416" s="22" t="s">
        <v>743</v>
      </c>
      <c r="D416" s="22">
        <v>5</v>
      </c>
      <c r="E416" s="22"/>
    </row>
    <row r="417" spans="1:5">
      <c r="A417" s="22">
        <f t="shared" si="5"/>
        <v>416</v>
      </c>
      <c r="B417" s="22" t="s">
        <v>735</v>
      </c>
      <c r="C417" s="22" t="s">
        <v>744</v>
      </c>
      <c r="D417" s="22">
        <v>20</v>
      </c>
      <c r="E417" s="22"/>
    </row>
    <row r="418" spans="1:5">
      <c r="A418" s="22">
        <f t="shared" si="5"/>
        <v>417</v>
      </c>
      <c r="B418" s="22" t="s">
        <v>745</v>
      </c>
      <c r="C418" s="22" t="s">
        <v>746</v>
      </c>
      <c r="D418" s="22">
        <v>2.5</v>
      </c>
      <c r="E418" s="22"/>
    </row>
    <row r="419" spans="1:5">
      <c r="A419" s="22">
        <f t="shared" si="5"/>
        <v>418</v>
      </c>
      <c r="B419" s="22" t="s">
        <v>745</v>
      </c>
      <c r="C419" s="22" t="s">
        <v>747</v>
      </c>
      <c r="D419" s="22">
        <v>3.5</v>
      </c>
      <c r="E419" s="22"/>
    </row>
    <row r="420" spans="1:5">
      <c r="A420" s="22">
        <f t="shared" si="5"/>
        <v>419</v>
      </c>
      <c r="B420" s="22" t="s">
        <v>745</v>
      </c>
      <c r="C420" s="22" t="s">
        <v>748</v>
      </c>
      <c r="D420" s="22">
        <v>4.5999999999999996</v>
      </c>
      <c r="E420" s="22"/>
    </row>
    <row r="421" spans="1:5">
      <c r="A421" s="22">
        <f t="shared" si="5"/>
        <v>420</v>
      </c>
      <c r="B421" s="22" t="s">
        <v>745</v>
      </c>
      <c r="C421" s="22" t="s">
        <v>749</v>
      </c>
      <c r="D421" s="22">
        <v>5.5</v>
      </c>
      <c r="E421" s="22"/>
    </row>
    <row r="422" spans="1:5">
      <c r="A422" s="22">
        <f t="shared" si="5"/>
        <v>421</v>
      </c>
      <c r="B422" s="22" t="s">
        <v>750</v>
      </c>
      <c r="C422" s="22" t="s">
        <v>751</v>
      </c>
      <c r="D422" s="22">
        <v>2.5</v>
      </c>
      <c r="E422" s="22"/>
    </row>
    <row r="423" spans="1:5">
      <c r="A423" s="22">
        <f t="shared" si="5"/>
        <v>422</v>
      </c>
      <c r="B423" s="22" t="s">
        <v>750</v>
      </c>
      <c r="C423" s="24" t="s">
        <v>752</v>
      </c>
      <c r="D423" s="22">
        <v>3.3</v>
      </c>
      <c r="E423" s="22"/>
    </row>
    <row r="424" spans="1:5">
      <c r="A424" s="22">
        <f t="shared" ref="A424:A492" si="6">A423+1</f>
        <v>423</v>
      </c>
      <c r="B424" s="22" t="s">
        <v>750</v>
      </c>
      <c r="C424" s="22" t="s">
        <v>753</v>
      </c>
      <c r="D424" s="22">
        <v>3.8</v>
      </c>
      <c r="E424" s="22"/>
    </row>
    <row r="425" spans="1:5">
      <c r="A425" s="22">
        <f t="shared" si="6"/>
        <v>424</v>
      </c>
      <c r="B425" s="22" t="s">
        <v>750</v>
      </c>
      <c r="C425" s="22" t="s">
        <v>754</v>
      </c>
      <c r="D425" s="22">
        <v>4.5999999999999996</v>
      </c>
      <c r="E425" s="22"/>
    </row>
    <row r="426" spans="1:5">
      <c r="A426" s="22">
        <f t="shared" si="6"/>
        <v>425</v>
      </c>
      <c r="B426" s="22" t="s">
        <v>755</v>
      </c>
      <c r="C426" s="22" t="s">
        <v>756</v>
      </c>
      <c r="D426" s="22">
        <v>80</v>
      </c>
      <c r="E426" s="22"/>
    </row>
    <row r="427" spans="1:5">
      <c r="A427" s="22">
        <f t="shared" si="6"/>
        <v>426</v>
      </c>
      <c r="B427" s="22" t="s">
        <v>755</v>
      </c>
      <c r="C427" s="22" t="s">
        <v>757</v>
      </c>
      <c r="D427" s="22">
        <v>100</v>
      </c>
      <c r="E427" s="22"/>
    </row>
    <row r="428" spans="1:5">
      <c r="A428" s="22">
        <f t="shared" si="6"/>
        <v>427</v>
      </c>
      <c r="B428" s="23" t="s">
        <v>758</v>
      </c>
      <c r="C428" s="22"/>
      <c r="D428" s="22">
        <v>215</v>
      </c>
      <c r="E428" s="22"/>
    </row>
    <row r="429" spans="1:5">
      <c r="A429" s="22">
        <f t="shared" si="6"/>
        <v>428</v>
      </c>
      <c r="B429" s="23" t="s">
        <v>759</v>
      </c>
      <c r="C429" s="22" t="s">
        <v>760</v>
      </c>
      <c r="D429" s="66" t="s">
        <v>544</v>
      </c>
      <c r="E429" s="22"/>
    </row>
    <row r="430" spans="1:5">
      <c r="A430" s="22">
        <f t="shared" si="6"/>
        <v>429</v>
      </c>
      <c r="B430" s="22" t="s">
        <v>761</v>
      </c>
      <c r="C430" s="22" t="s">
        <v>762</v>
      </c>
      <c r="D430" s="22">
        <v>5</v>
      </c>
      <c r="E430" s="22"/>
    </row>
    <row r="431" spans="1:5">
      <c r="A431" s="22">
        <f t="shared" si="6"/>
        <v>430</v>
      </c>
      <c r="B431" s="22" t="s">
        <v>761</v>
      </c>
      <c r="C431" s="22" t="s">
        <v>763</v>
      </c>
      <c r="D431" s="22">
        <v>4</v>
      </c>
      <c r="E431" s="22"/>
    </row>
    <row r="432" spans="1:5">
      <c r="A432" s="22">
        <f t="shared" si="6"/>
        <v>431</v>
      </c>
      <c r="B432" s="22" t="s">
        <v>761</v>
      </c>
      <c r="C432" s="22" t="s">
        <v>764</v>
      </c>
      <c r="D432" s="22">
        <v>3</v>
      </c>
      <c r="E432" s="22"/>
    </row>
    <row r="433" spans="1:5">
      <c r="A433" s="22">
        <f t="shared" si="6"/>
        <v>432</v>
      </c>
      <c r="B433" s="22" t="s">
        <v>765</v>
      </c>
      <c r="C433" s="22" t="s">
        <v>766</v>
      </c>
      <c r="D433" s="22">
        <v>7</v>
      </c>
      <c r="E433" s="22"/>
    </row>
    <row r="434" spans="1:5">
      <c r="A434" s="22">
        <f t="shared" si="6"/>
        <v>433</v>
      </c>
      <c r="B434" s="22" t="s">
        <v>765</v>
      </c>
      <c r="C434" s="22" t="s">
        <v>767</v>
      </c>
      <c r="D434" s="22">
        <v>8</v>
      </c>
      <c r="E434" s="22"/>
    </row>
    <row r="435" spans="1:5">
      <c r="A435" s="22">
        <f t="shared" si="6"/>
        <v>434</v>
      </c>
      <c r="B435" s="22" t="s">
        <v>765</v>
      </c>
      <c r="C435" s="22" t="s">
        <v>768</v>
      </c>
      <c r="D435" s="22">
        <v>9</v>
      </c>
      <c r="E435" s="22"/>
    </row>
    <row r="436" spans="1:5">
      <c r="A436" s="22">
        <f t="shared" si="6"/>
        <v>435</v>
      </c>
      <c r="B436" s="22" t="s">
        <v>765</v>
      </c>
      <c r="C436" s="22" t="s">
        <v>769</v>
      </c>
      <c r="D436" s="22">
        <v>10</v>
      </c>
      <c r="E436" s="22"/>
    </row>
    <row r="437" spans="1:5">
      <c r="A437" s="22">
        <f t="shared" si="6"/>
        <v>436</v>
      </c>
      <c r="B437" s="22" t="s">
        <v>765</v>
      </c>
      <c r="C437" s="22" t="s">
        <v>770</v>
      </c>
      <c r="D437" s="22">
        <v>12</v>
      </c>
      <c r="E437" s="22"/>
    </row>
    <row r="438" spans="1:5">
      <c r="A438" s="22">
        <f t="shared" si="6"/>
        <v>437</v>
      </c>
      <c r="B438" s="22" t="s">
        <v>765</v>
      </c>
      <c r="C438" s="22" t="s">
        <v>771</v>
      </c>
      <c r="D438" s="22">
        <v>18</v>
      </c>
      <c r="E438" s="22"/>
    </row>
    <row r="439" spans="1:5">
      <c r="A439" s="22">
        <f t="shared" si="6"/>
        <v>438</v>
      </c>
      <c r="B439" s="22" t="s">
        <v>765</v>
      </c>
      <c r="C439" s="22" t="s">
        <v>772</v>
      </c>
      <c r="D439" s="22">
        <v>20</v>
      </c>
      <c r="E439" s="22"/>
    </row>
    <row r="440" spans="1:5">
      <c r="A440" s="22">
        <f t="shared" si="6"/>
        <v>439</v>
      </c>
      <c r="B440" s="22" t="s">
        <v>765</v>
      </c>
      <c r="C440" s="22" t="s">
        <v>773</v>
      </c>
      <c r="D440" s="22">
        <v>6</v>
      </c>
      <c r="E440" s="22"/>
    </row>
    <row r="441" spans="1:5">
      <c r="A441" s="22">
        <f t="shared" si="6"/>
        <v>440</v>
      </c>
      <c r="B441" s="22" t="s">
        <v>765</v>
      </c>
      <c r="C441" s="22" t="s">
        <v>774</v>
      </c>
      <c r="D441" s="22">
        <v>5</v>
      </c>
      <c r="E441" s="22"/>
    </row>
    <row r="442" spans="1:5">
      <c r="A442" s="22">
        <f t="shared" si="6"/>
        <v>441</v>
      </c>
      <c r="B442" s="22" t="s">
        <v>765</v>
      </c>
      <c r="C442" s="22" t="s">
        <v>775</v>
      </c>
      <c r="D442" s="22">
        <v>4</v>
      </c>
      <c r="E442" s="22"/>
    </row>
    <row r="443" spans="1:5">
      <c r="A443" s="22">
        <f t="shared" si="6"/>
        <v>442</v>
      </c>
      <c r="B443" s="22" t="s">
        <v>765</v>
      </c>
      <c r="C443" s="22" t="s">
        <v>776</v>
      </c>
      <c r="D443" s="51" t="s">
        <v>777</v>
      </c>
      <c r="E443" s="22"/>
    </row>
    <row r="444" spans="1:5">
      <c r="A444" s="22">
        <f t="shared" si="6"/>
        <v>443</v>
      </c>
      <c r="B444" s="22" t="s">
        <v>765</v>
      </c>
      <c r="C444" s="22" t="s">
        <v>778</v>
      </c>
      <c r="D444" s="58" t="s">
        <v>779</v>
      </c>
      <c r="E444" s="22"/>
    </row>
    <row r="445" spans="1:5">
      <c r="A445" s="22">
        <f t="shared" si="6"/>
        <v>444</v>
      </c>
      <c r="B445" s="22" t="s">
        <v>765</v>
      </c>
      <c r="C445" s="22" t="s">
        <v>780</v>
      </c>
      <c r="D445" s="58" t="s">
        <v>781</v>
      </c>
      <c r="E445" s="22"/>
    </row>
    <row r="446" spans="1:5">
      <c r="A446" s="22">
        <f t="shared" si="6"/>
        <v>445</v>
      </c>
      <c r="B446" s="22" t="s">
        <v>765</v>
      </c>
      <c r="C446" s="22" t="s">
        <v>782</v>
      </c>
      <c r="D446" s="58" t="s">
        <v>783</v>
      </c>
      <c r="E446" s="22"/>
    </row>
    <row r="447" spans="1:5">
      <c r="A447" s="22">
        <f t="shared" si="6"/>
        <v>446</v>
      </c>
      <c r="B447" s="22" t="s">
        <v>784</v>
      </c>
      <c r="C447" s="22" t="s">
        <v>785</v>
      </c>
      <c r="D447" s="22">
        <v>0.48</v>
      </c>
      <c r="E447" s="22"/>
    </row>
    <row r="448" spans="1:5">
      <c r="A448" s="22">
        <f t="shared" si="6"/>
        <v>447</v>
      </c>
      <c r="B448" s="22" t="s">
        <v>786</v>
      </c>
      <c r="C448" s="22" t="s">
        <v>787</v>
      </c>
      <c r="D448" s="22">
        <v>1</v>
      </c>
      <c r="E448" s="22"/>
    </row>
    <row r="449" spans="1:5">
      <c r="A449" s="22">
        <f t="shared" si="6"/>
        <v>448</v>
      </c>
      <c r="B449" s="22" t="s">
        <v>786</v>
      </c>
      <c r="C449" s="22" t="s">
        <v>788</v>
      </c>
      <c r="D449" s="22">
        <v>1.7</v>
      </c>
      <c r="E449" s="22"/>
    </row>
    <row r="450" spans="1:5">
      <c r="A450" s="22">
        <f t="shared" si="6"/>
        <v>449</v>
      </c>
      <c r="B450" s="22" t="s">
        <v>786</v>
      </c>
      <c r="C450" s="22" t="s">
        <v>789</v>
      </c>
      <c r="D450" s="22">
        <v>2.2000000000000002</v>
      </c>
      <c r="E450" s="22"/>
    </row>
    <row r="451" spans="1:5">
      <c r="A451" s="22">
        <f t="shared" si="6"/>
        <v>450</v>
      </c>
      <c r="B451" s="22" t="s">
        <v>786</v>
      </c>
      <c r="C451" s="22" t="s">
        <v>790</v>
      </c>
      <c r="D451" s="22">
        <v>2.8</v>
      </c>
      <c r="E451" s="22"/>
    </row>
    <row r="452" spans="1:5">
      <c r="A452" s="22">
        <f t="shared" si="6"/>
        <v>451</v>
      </c>
      <c r="B452" s="22" t="s">
        <v>786</v>
      </c>
      <c r="C452" s="22" t="s">
        <v>791</v>
      </c>
      <c r="D452" s="22">
        <v>3.3</v>
      </c>
      <c r="E452" s="22"/>
    </row>
    <row r="453" spans="1:5">
      <c r="A453" s="22">
        <f t="shared" si="6"/>
        <v>452</v>
      </c>
      <c r="B453" s="22" t="s">
        <v>786</v>
      </c>
      <c r="C453" s="22" t="s">
        <v>792</v>
      </c>
      <c r="D453" s="22">
        <v>4</v>
      </c>
      <c r="E453" s="22"/>
    </row>
    <row r="454" spans="1:5">
      <c r="A454" s="22">
        <f t="shared" si="6"/>
        <v>453</v>
      </c>
      <c r="B454" s="22" t="s">
        <v>786</v>
      </c>
      <c r="C454" s="22" t="s">
        <v>793</v>
      </c>
      <c r="D454" s="22">
        <v>4.4400000000000004</v>
      </c>
      <c r="E454" s="22"/>
    </row>
    <row r="455" spans="1:5">
      <c r="A455" s="22">
        <f t="shared" si="6"/>
        <v>454</v>
      </c>
      <c r="B455" s="22" t="s">
        <v>786</v>
      </c>
      <c r="C455" s="22" t="s">
        <v>794</v>
      </c>
      <c r="D455" s="22">
        <v>5</v>
      </c>
      <c r="E455" s="22"/>
    </row>
    <row r="456" spans="1:5">
      <c r="A456" s="22">
        <f t="shared" si="6"/>
        <v>455</v>
      </c>
      <c r="B456" s="22" t="s">
        <v>786</v>
      </c>
      <c r="C456" s="22" t="s">
        <v>795</v>
      </c>
      <c r="D456" s="22">
        <v>5</v>
      </c>
      <c r="E456" s="22"/>
    </row>
    <row r="457" spans="1:5">
      <c r="A457" s="22">
        <f t="shared" si="6"/>
        <v>456</v>
      </c>
      <c r="B457" s="22" t="s">
        <v>786</v>
      </c>
      <c r="C457" s="22" t="s">
        <v>796</v>
      </c>
      <c r="D457" s="22">
        <v>1.1000000000000001</v>
      </c>
      <c r="E457" s="22"/>
    </row>
    <row r="458" spans="1:5">
      <c r="A458" s="22">
        <f t="shared" si="6"/>
        <v>457</v>
      </c>
      <c r="B458" s="22" t="s">
        <v>786</v>
      </c>
      <c r="C458" s="22" t="s">
        <v>797</v>
      </c>
      <c r="D458" s="22">
        <v>1.7</v>
      </c>
      <c r="E458" s="22"/>
    </row>
    <row r="459" spans="1:5">
      <c r="A459" s="22">
        <f t="shared" si="6"/>
        <v>458</v>
      </c>
      <c r="B459" s="22" t="s">
        <v>786</v>
      </c>
      <c r="C459" s="22" t="s">
        <v>798</v>
      </c>
      <c r="D459" s="22">
        <v>2.2000000000000002</v>
      </c>
      <c r="E459" s="22"/>
    </row>
    <row r="460" spans="1:5">
      <c r="A460" s="22">
        <f t="shared" si="6"/>
        <v>459</v>
      </c>
      <c r="B460" s="22" t="s">
        <v>786</v>
      </c>
      <c r="C460" s="22" t="s">
        <v>799</v>
      </c>
      <c r="D460" s="22">
        <v>2.8</v>
      </c>
      <c r="E460" s="22"/>
    </row>
    <row r="461" spans="1:5">
      <c r="A461" s="22">
        <f t="shared" si="6"/>
        <v>460</v>
      </c>
      <c r="B461" s="22" t="s">
        <v>786</v>
      </c>
      <c r="C461" s="22" t="s">
        <v>800</v>
      </c>
      <c r="D461" s="22">
        <v>3.3</v>
      </c>
      <c r="E461" s="22"/>
    </row>
    <row r="462" spans="1:5">
      <c r="A462" s="22">
        <f t="shared" si="6"/>
        <v>461</v>
      </c>
      <c r="B462" s="22" t="s">
        <v>786</v>
      </c>
      <c r="C462" s="22" t="s">
        <v>801</v>
      </c>
      <c r="D462" s="22">
        <v>4</v>
      </c>
      <c r="E462" s="22"/>
    </row>
    <row r="463" spans="1:5">
      <c r="A463" s="22">
        <f t="shared" si="6"/>
        <v>462</v>
      </c>
      <c r="B463" s="22" t="s">
        <v>786</v>
      </c>
      <c r="C463" s="22" t="s">
        <v>802</v>
      </c>
      <c r="D463" s="22">
        <v>3.3</v>
      </c>
      <c r="E463" s="22"/>
    </row>
    <row r="464" spans="1:5">
      <c r="A464" s="22">
        <f t="shared" si="6"/>
        <v>463</v>
      </c>
      <c r="B464" s="22" t="s">
        <v>786</v>
      </c>
      <c r="C464" s="22" t="s">
        <v>803</v>
      </c>
      <c r="D464" s="22">
        <v>5</v>
      </c>
      <c r="E464" s="22"/>
    </row>
    <row r="465" spans="1:5">
      <c r="A465" s="22">
        <f t="shared" si="6"/>
        <v>464</v>
      </c>
      <c r="B465" s="22" t="s">
        <v>786</v>
      </c>
      <c r="C465" s="22" t="s">
        <v>804</v>
      </c>
      <c r="D465" s="22">
        <v>5</v>
      </c>
      <c r="E465" s="22"/>
    </row>
    <row r="466" spans="1:5">
      <c r="A466" s="22">
        <f t="shared" si="6"/>
        <v>465</v>
      </c>
      <c r="B466" s="22" t="s">
        <v>786</v>
      </c>
      <c r="C466" s="22" t="s">
        <v>805</v>
      </c>
      <c r="D466" s="22">
        <v>1.1000000000000001</v>
      </c>
      <c r="E466" s="22"/>
    </row>
    <row r="467" spans="1:5">
      <c r="A467" s="22">
        <f t="shared" si="6"/>
        <v>466</v>
      </c>
      <c r="B467" s="22" t="s">
        <v>786</v>
      </c>
      <c r="C467" s="22" t="s">
        <v>806</v>
      </c>
      <c r="D467" s="22">
        <v>1.7</v>
      </c>
      <c r="E467" s="22"/>
    </row>
    <row r="468" spans="1:5">
      <c r="A468" s="22">
        <f t="shared" si="6"/>
        <v>467</v>
      </c>
      <c r="B468" s="22" t="s">
        <v>786</v>
      </c>
      <c r="C468" s="22" t="s">
        <v>807</v>
      </c>
      <c r="D468" s="22">
        <v>2.2000000000000002</v>
      </c>
      <c r="E468" s="22"/>
    </row>
    <row r="469" spans="1:5">
      <c r="A469" s="22">
        <f t="shared" si="6"/>
        <v>468</v>
      </c>
      <c r="B469" s="22" t="s">
        <v>786</v>
      </c>
      <c r="C469" s="22" t="s">
        <v>808</v>
      </c>
      <c r="D469" s="22">
        <v>2.8</v>
      </c>
      <c r="E469" s="22"/>
    </row>
    <row r="470" spans="1:5">
      <c r="A470" s="22">
        <f t="shared" si="6"/>
        <v>469</v>
      </c>
      <c r="B470" s="22" t="s">
        <v>786</v>
      </c>
      <c r="C470" s="22" t="s">
        <v>809</v>
      </c>
      <c r="D470" s="22">
        <v>3.3</v>
      </c>
      <c r="E470" s="22"/>
    </row>
    <row r="471" spans="1:5">
      <c r="A471" s="22">
        <f t="shared" si="6"/>
        <v>470</v>
      </c>
      <c r="B471" s="22" t="s">
        <v>786</v>
      </c>
      <c r="C471" s="22" t="s">
        <v>810</v>
      </c>
      <c r="D471" s="22">
        <v>4</v>
      </c>
      <c r="E471" s="22"/>
    </row>
    <row r="472" spans="1:5">
      <c r="A472" s="22">
        <f t="shared" si="6"/>
        <v>471</v>
      </c>
      <c r="B472" s="22" t="s">
        <v>786</v>
      </c>
      <c r="C472" s="22" t="s">
        <v>811</v>
      </c>
      <c r="D472" s="22">
        <v>4.4000000000000004</v>
      </c>
      <c r="E472" s="22"/>
    </row>
    <row r="473" spans="1:5">
      <c r="A473" s="22">
        <f t="shared" si="6"/>
        <v>472</v>
      </c>
      <c r="B473" s="22" t="s">
        <v>786</v>
      </c>
      <c r="C473" s="22" t="s">
        <v>812</v>
      </c>
      <c r="D473" s="22">
        <v>5</v>
      </c>
      <c r="E473" s="22"/>
    </row>
    <row r="474" spans="1:5">
      <c r="A474" s="22">
        <f t="shared" si="6"/>
        <v>473</v>
      </c>
      <c r="B474" s="22" t="s">
        <v>786</v>
      </c>
      <c r="C474" s="22" t="s">
        <v>813</v>
      </c>
      <c r="D474" s="22">
        <v>5</v>
      </c>
      <c r="E474" s="22"/>
    </row>
    <row r="475" spans="1:5">
      <c r="A475" s="22">
        <f t="shared" si="6"/>
        <v>474</v>
      </c>
      <c r="B475" s="22" t="s">
        <v>786</v>
      </c>
      <c r="C475" s="22" t="s">
        <v>814</v>
      </c>
      <c r="D475" s="22">
        <v>1.1000000000000001</v>
      </c>
      <c r="E475" s="22"/>
    </row>
    <row r="476" spans="1:5">
      <c r="A476" s="22">
        <f t="shared" si="6"/>
        <v>475</v>
      </c>
      <c r="B476" s="22" t="s">
        <v>786</v>
      </c>
      <c r="C476" s="22" t="s">
        <v>815</v>
      </c>
      <c r="D476" s="22">
        <v>1.7</v>
      </c>
      <c r="E476" s="22"/>
    </row>
    <row r="477" spans="1:5">
      <c r="A477" s="22">
        <f t="shared" si="6"/>
        <v>476</v>
      </c>
      <c r="B477" s="22" t="s">
        <v>786</v>
      </c>
      <c r="C477" s="22" t="s">
        <v>816</v>
      </c>
      <c r="D477" s="22">
        <v>2.2000000000000002</v>
      </c>
      <c r="E477" s="22"/>
    </row>
    <row r="478" spans="1:5">
      <c r="A478" s="22">
        <f t="shared" si="6"/>
        <v>477</v>
      </c>
      <c r="B478" s="22" t="s">
        <v>786</v>
      </c>
      <c r="C478" s="22" t="s">
        <v>817</v>
      </c>
      <c r="D478" s="22">
        <v>2.8</v>
      </c>
      <c r="E478" s="22"/>
    </row>
    <row r="479" spans="1:5">
      <c r="A479" s="22">
        <f t="shared" si="6"/>
        <v>478</v>
      </c>
      <c r="B479" s="22" t="s">
        <v>786</v>
      </c>
      <c r="C479" s="22" t="s">
        <v>818</v>
      </c>
      <c r="D479" s="22">
        <v>3.3</v>
      </c>
      <c r="E479" s="22"/>
    </row>
    <row r="480" spans="1:5">
      <c r="A480" s="22">
        <f t="shared" si="6"/>
        <v>479</v>
      </c>
      <c r="B480" s="22" t="s">
        <v>786</v>
      </c>
      <c r="C480" s="22" t="s">
        <v>819</v>
      </c>
      <c r="D480" s="22">
        <v>4</v>
      </c>
      <c r="E480" s="22"/>
    </row>
    <row r="481" spans="1:5">
      <c r="A481" s="22">
        <f t="shared" si="6"/>
        <v>480</v>
      </c>
      <c r="B481" s="22" t="s">
        <v>786</v>
      </c>
      <c r="C481" s="22" t="s">
        <v>820</v>
      </c>
      <c r="D481" s="22">
        <v>4.4000000000000004</v>
      </c>
      <c r="E481" s="22"/>
    </row>
    <row r="482" spans="1:5">
      <c r="A482" s="22">
        <f t="shared" si="6"/>
        <v>481</v>
      </c>
      <c r="B482" s="22" t="s">
        <v>786</v>
      </c>
      <c r="C482" s="22" t="s">
        <v>821</v>
      </c>
      <c r="D482" s="22">
        <v>5</v>
      </c>
      <c r="E482" s="22"/>
    </row>
    <row r="483" spans="1:5">
      <c r="A483" s="22">
        <f t="shared" si="6"/>
        <v>482</v>
      </c>
      <c r="B483" s="22" t="s">
        <v>786</v>
      </c>
      <c r="C483" s="22" t="s">
        <v>822</v>
      </c>
      <c r="D483" s="22">
        <v>5</v>
      </c>
      <c r="E483" s="22"/>
    </row>
    <row r="484" spans="1:5">
      <c r="A484" s="22">
        <f t="shared" si="6"/>
        <v>483</v>
      </c>
      <c r="B484" s="22" t="s">
        <v>786</v>
      </c>
      <c r="C484" s="22" t="s">
        <v>823</v>
      </c>
      <c r="D484" s="22">
        <v>1.1000000000000001</v>
      </c>
      <c r="E484" s="22"/>
    </row>
    <row r="485" spans="1:5">
      <c r="A485" s="22">
        <f t="shared" si="6"/>
        <v>484</v>
      </c>
      <c r="B485" s="22" t="s">
        <v>786</v>
      </c>
      <c r="C485" s="22" t="s">
        <v>824</v>
      </c>
      <c r="D485" s="22">
        <v>1.7</v>
      </c>
      <c r="E485" s="22"/>
    </row>
    <row r="486" spans="1:5">
      <c r="A486" s="22">
        <f t="shared" si="6"/>
        <v>485</v>
      </c>
      <c r="B486" s="22" t="s">
        <v>786</v>
      </c>
      <c r="C486" s="22" t="s">
        <v>825</v>
      </c>
      <c r="D486" s="22">
        <v>2.2000000000000002</v>
      </c>
      <c r="E486" s="22"/>
    </row>
    <row r="487" spans="1:5">
      <c r="A487" s="22">
        <f t="shared" si="6"/>
        <v>486</v>
      </c>
      <c r="B487" s="22" t="s">
        <v>786</v>
      </c>
      <c r="C487" s="22" t="s">
        <v>826</v>
      </c>
      <c r="D487" s="22">
        <v>2.8</v>
      </c>
      <c r="E487" s="22"/>
    </row>
    <row r="488" spans="1:5">
      <c r="A488" s="22">
        <f t="shared" si="6"/>
        <v>487</v>
      </c>
      <c r="B488" s="22" t="s">
        <v>786</v>
      </c>
      <c r="C488" s="22" t="s">
        <v>827</v>
      </c>
      <c r="D488" s="22">
        <v>3.3</v>
      </c>
      <c r="E488" s="22"/>
    </row>
    <row r="489" spans="1:5">
      <c r="A489" s="22">
        <f t="shared" si="6"/>
        <v>488</v>
      </c>
      <c r="B489" s="22" t="s">
        <v>786</v>
      </c>
      <c r="C489" s="22" t="s">
        <v>828</v>
      </c>
      <c r="D489" s="22">
        <v>4</v>
      </c>
      <c r="E489" s="22"/>
    </row>
    <row r="490" spans="1:5">
      <c r="A490" s="22">
        <f t="shared" si="6"/>
        <v>489</v>
      </c>
      <c r="B490" s="22" t="s">
        <v>786</v>
      </c>
      <c r="C490" s="22" t="s">
        <v>829</v>
      </c>
      <c r="D490" s="22">
        <v>4.4000000000000004</v>
      </c>
      <c r="E490" s="22"/>
    </row>
    <row r="491" spans="1:5">
      <c r="A491" s="22">
        <f t="shared" si="6"/>
        <v>490</v>
      </c>
      <c r="B491" s="22" t="s">
        <v>786</v>
      </c>
      <c r="C491" s="22" t="s">
        <v>830</v>
      </c>
      <c r="D491" s="22">
        <v>5</v>
      </c>
      <c r="E491" s="22"/>
    </row>
    <row r="492" spans="1:5">
      <c r="A492" s="22">
        <f t="shared" si="6"/>
        <v>491</v>
      </c>
      <c r="B492" s="22" t="s">
        <v>786</v>
      </c>
      <c r="C492" s="22" t="s">
        <v>831</v>
      </c>
      <c r="D492" s="22">
        <v>5</v>
      </c>
      <c r="E492" s="22"/>
    </row>
    <row r="493" spans="1:5">
      <c r="A493" s="22">
        <f t="shared" ref="A493:A559" si="7">A492+1</f>
        <v>492</v>
      </c>
      <c r="B493" s="22" t="s">
        <v>786</v>
      </c>
      <c r="C493" s="22" t="s">
        <v>832</v>
      </c>
      <c r="D493" s="22">
        <v>1.1000000000000001</v>
      </c>
      <c r="E493" s="22"/>
    </row>
    <row r="494" spans="1:5">
      <c r="A494" s="22">
        <f t="shared" si="7"/>
        <v>493</v>
      </c>
      <c r="B494" s="22" t="s">
        <v>786</v>
      </c>
      <c r="C494" s="22" t="s">
        <v>833</v>
      </c>
      <c r="D494" s="22">
        <v>1.7</v>
      </c>
      <c r="E494" s="22"/>
    </row>
    <row r="495" spans="1:5">
      <c r="A495" s="22">
        <f t="shared" si="7"/>
        <v>494</v>
      </c>
      <c r="B495" s="22" t="s">
        <v>786</v>
      </c>
      <c r="C495" s="22" t="s">
        <v>834</v>
      </c>
      <c r="D495" s="22">
        <v>2.2000000000000002</v>
      </c>
      <c r="E495" s="22"/>
    </row>
    <row r="496" spans="1:5">
      <c r="A496" s="22">
        <f t="shared" si="7"/>
        <v>495</v>
      </c>
      <c r="B496" s="22" t="s">
        <v>786</v>
      </c>
      <c r="C496" s="22" t="s">
        <v>835</v>
      </c>
      <c r="D496" s="22">
        <v>2.8</v>
      </c>
      <c r="E496" s="22"/>
    </row>
    <row r="497" spans="1:5">
      <c r="A497" s="22">
        <f t="shared" si="7"/>
        <v>496</v>
      </c>
      <c r="B497" s="22" t="s">
        <v>786</v>
      </c>
      <c r="C497" s="22" t="s">
        <v>836</v>
      </c>
      <c r="D497" s="22">
        <v>3.3</v>
      </c>
      <c r="E497" s="22"/>
    </row>
    <row r="498" spans="1:5">
      <c r="A498" s="22">
        <f t="shared" si="7"/>
        <v>497</v>
      </c>
      <c r="B498" s="22" t="s">
        <v>786</v>
      </c>
      <c r="C498" s="22" t="s">
        <v>837</v>
      </c>
      <c r="D498" s="22">
        <v>4</v>
      </c>
      <c r="E498" s="22"/>
    </row>
    <row r="499" spans="1:5">
      <c r="A499" s="22">
        <f t="shared" si="7"/>
        <v>498</v>
      </c>
      <c r="B499" s="22" t="s">
        <v>786</v>
      </c>
      <c r="C499" s="22" t="s">
        <v>838</v>
      </c>
      <c r="D499" s="22">
        <v>4.4000000000000004</v>
      </c>
      <c r="E499" s="22"/>
    </row>
    <row r="500" spans="1:5">
      <c r="A500" s="22">
        <f t="shared" si="7"/>
        <v>499</v>
      </c>
      <c r="B500" s="22" t="s">
        <v>786</v>
      </c>
      <c r="C500" s="22" t="s">
        <v>839</v>
      </c>
      <c r="D500" s="22">
        <v>5</v>
      </c>
      <c r="E500" s="22"/>
    </row>
    <row r="501" spans="1:5">
      <c r="A501" s="22">
        <f t="shared" si="7"/>
        <v>500</v>
      </c>
      <c r="B501" s="22" t="s">
        <v>786</v>
      </c>
      <c r="C501" s="22" t="s">
        <v>840</v>
      </c>
      <c r="D501" s="22">
        <v>5</v>
      </c>
      <c r="E501" s="22"/>
    </row>
    <row r="502" spans="1:5">
      <c r="A502" s="22">
        <f t="shared" si="7"/>
        <v>501</v>
      </c>
      <c r="B502" s="22" t="s">
        <v>786</v>
      </c>
      <c r="C502" s="22" t="s">
        <v>841</v>
      </c>
      <c r="D502" s="22">
        <v>6.6</v>
      </c>
      <c r="E502" s="22"/>
    </row>
    <row r="503" spans="1:5">
      <c r="A503" s="22">
        <f t="shared" si="7"/>
        <v>502</v>
      </c>
      <c r="B503" s="22" t="s">
        <v>786</v>
      </c>
      <c r="C503" s="22" t="s">
        <v>842</v>
      </c>
      <c r="D503" s="22">
        <v>11</v>
      </c>
      <c r="E503" s="22"/>
    </row>
    <row r="504" spans="1:5">
      <c r="A504" s="22">
        <f t="shared" si="7"/>
        <v>503</v>
      </c>
      <c r="B504" s="22" t="s">
        <v>786</v>
      </c>
      <c r="C504" s="22" t="s">
        <v>843</v>
      </c>
      <c r="D504" s="22">
        <v>15</v>
      </c>
      <c r="E504" s="22"/>
    </row>
    <row r="505" spans="1:5">
      <c r="A505" s="22">
        <f t="shared" si="7"/>
        <v>504</v>
      </c>
      <c r="B505" s="22" t="s">
        <v>786</v>
      </c>
      <c r="C505" s="22" t="s">
        <v>844</v>
      </c>
      <c r="D505" s="22">
        <v>6.6</v>
      </c>
      <c r="E505" s="22"/>
    </row>
    <row r="506" spans="1:5">
      <c r="A506" s="22">
        <f t="shared" si="7"/>
        <v>505</v>
      </c>
      <c r="B506" s="22" t="s">
        <v>786</v>
      </c>
      <c r="C506" s="22" t="s">
        <v>845</v>
      </c>
      <c r="D506" s="22">
        <v>11</v>
      </c>
      <c r="E506" s="22"/>
    </row>
    <row r="507" spans="1:5">
      <c r="A507" s="22">
        <f t="shared" si="7"/>
        <v>506</v>
      </c>
      <c r="B507" s="22" t="s">
        <v>786</v>
      </c>
      <c r="C507" s="22" t="s">
        <v>846</v>
      </c>
      <c r="D507" s="22">
        <v>15</v>
      </c>
      <c r="E507" s="22"/>
    </row>
    <row r="508" spans="1:5">
      <c r="A508" s="22">
        <f t="shared" si="7"/>
        <v>507</v>
      </c>
      <c r="B508" s="22" t="s">
        <v>786</v>
      </c>
      <c r="C508" s="22" t="s">
        <v>847</v>
      </c>
      <c r="D508" s="22">
        <v>6.6</v>
      </c>
      <c r="E508" s="22"/>
    </row>
    <row r="509" spans="1:5">
      <c r="A509" s="22">
        <f t="shared" si="7"/>
        <v>508</v>
      </c>
      <c r="B509" s="22" t="s">
        <v>786</v>
      </c>
      <c r="C509" s="22" t="s">
        <v>848</v>
      </c>
      <c r="D509" s="22">
        <v>11</v>
      </c>
      <c r="E509" s="22"/>
    </row>
    <row r="510" spans="1:5">
      <c r="A510" s="22">
        <f t="shared" si="7"/>
        <v>509</v>
      </c>
      <c r="B510" s="22" t="s">
        <v>786</v>
      </c>
      <c r="C510" s="22" t="s">
        <v>849</v>
      </c>
      <c r="D510" s="22">
        <v>15</v>
      </c>
      <c r="E510" s="22"/>
    </row>
    <row r="511" spans="1:5">
      <c r="A511" s="22">
        <f t="shared" si="7"/>
        <v>510</v>
      </c>
      <c r="B511" s="22" t="s">
        <v>786</v>
      </c>
      <c r="C511" s="22" t="s">
        <v>850</v>
      </c>
      <c r="D511" s="22">
        <v>6.6</v>
      </c>
      <c r="E511" s="22"/>
    </row>
    <row r="512" spans="1:5">
      <c r="A512" s="22">
        <f t="shared" si="7"/>
        <v>511</v>
      </c>
      <c r="B512" s="22" t="s">
        <v>786</v>
      </c>
      <c r="C512" s="22" t="s">
        <v>851</v>
      </c>
      <c r="D512" s="22">
        <v>11</v>
      </c>
      <c r="E512" s="22"/>
    </row>
    <row r="513" spans="1:5">
      <c r="A513" s="22">
        <f t="shared" si="7"/>
        <v>512</v>
      </c>
      <c r="B513" s="22" t="s">
        <v>786</v>
      </c>
      <c r="C513" s="22" t="s">
        <v>852</v>
      </c>
      <c r="D513" s="22">
        <v>15</v>
      </c>
      <c r="E513" s="22"/>
    </row>
    <row r="514" spans="1:5">
      <c r="A514" s="22">
        <f t="shared" si="7"/>
        <v>513</v>
      </c>
      <c r="B514" s="22" t="s">
        <v>786</v>
      </c>
      <c r="C514" s="22" t="s">
        <v>853</v>
      </c>
      <c r="D514" s="22">
        <v>6.6</v>
      </c>
      <c r="E514" s="22"/>
    </row>
    <row r="515" spans="1:5">
      <c r="A515" s="22">
        <f t="shared" si="7"/>
        <v>514</v>
      </c>
      <c r="B515" s="22" t="s">
        <v>786</v>
      </c>
      <c r="C515" s="22" t="s">
        <v>854</v>
      </c>
      <c r="D515" s="22">
        <v>11</v>
      </c>
      <c r="E515" s="22"/>
    </row>
    <row r="516" spans="1:5">
      <c r="A516" s="22">
        <f t="shared" si="7"/>
        <v>515</v>
      </c>
      <c r="B516" s="22" t="s">
        <v>786</v>
      </c>
      <c r="C516" s="22" t="s">
        <v>855</v>
      </c>
      <c r="D516" s="22">
        <v>15</v>
      </c>
      <c r="E516" s="22"/>
    </row>
    <row r="517" spans="1:5">
      <c r="A517" s="22">
        <f t="shared" si="7"/>
        <v>516</v>
      </c>
      <c r="B517" s="22" t="s">
        <v>786</v>
      </c>
      <c r="C517" s="22" t="s">
        <v>856</v>
      </c>
      <c r="D517" s="22">
        <v>6.6</v>
      </c>
      <c r="E517" s="22"/>
    </row>
    <row r="518" spans="1:5">
      <c r="A518" s="22">
        <f t="shared" si="7"/>
        <v>517</v>
      </c>
      <c r="B518" s="22" t="s">
        <v>786</v>
      </c>
      <c r="C518" s="22" t="s">
        <v>857</v>
      </c>
      <c r="D518" s="22">
        <v>11</v>
      </c>
      <c r="E518" s="22"/>
    </row>
    <row r="519" spans="1:5">
      <c r="A519" s="22">
        <f t="shared" si="7"/>
        <v>518</v>
      </c>
      <c r="B519" s="22" t="s">
        <v>786</v>
      </c>
      <c r="C519" s="22" t="s">
        <v>858</v>
      </c>
      <c r="D519" s="22">
        <v>15</v>
      </c>
      <c r="E519" s="22"/>
    </row>
    <row r="520" spans="1:5">
      <c r="A520" s="22">
        <f t="shared" si="7"/>
        <v>519</v>
      </c>
      <c r="B520" s="22" t="s">
        <v>656</v>
      </c>
      <c r="C520" s="22" t="s">
        <v>859</v>
      </c>
      <c r="D520" s="22">
        <v>17</v>
      </c>
      <c r="E520" s="22"/>
    </row>
    <row r="521" spans="1:5">
      <c r="A521" s="22">
        <f t="shared" si="7"/>
        <v>520</v>
      </c>
      <c r="B521" s="22" t="s">
        <v>656</v>
      </c>
      <c r="C521" s="22" t="s">
        <v>860</v>
      </c>
      <c r="D521" s="22">
        <v>20</v>
      </c>
      <c r="E521" s="22"/>
    </row>
    <row r="522" spans="1:5">
      <c r="A522" s="22">
        <f t="shared" si="7"/>
        <v>521</v>
      </c>
      <c r="B522" s="22" t="s">
        <v>656</v>
      </c>
      <c r="C522" s="22" t="s">
        <v>861</v>
      </c>
      <c r="D522" s="22">
        <v>23</v>
      </c>
      <c r="E522" s="22"/>
    </row>
    <row r="523" spans="1:5">
      <c r="A523" s="22">
        <f t="shared" si="7"/>
        <v>522</v>
      </c>
      <c r="B523" s="22" t="s">
        <v>862</v>
      </c>
      <c r="C523" s="22" t="s">
        <v>863</v>
      </c>
      <c r="D523" s="22">
        <v>33</v>
      </c>
      <c r="E523" s="22"/>
    </row>
    <row r="524" spans="1:5">
      <c r="A524" s="22">
        <f t="shared" si="7"/>
        <v>523</v>
      </c>
      <c r="B524" s="22" t="s">
        <v>862</v>
      </c>
      <c r="C524" s="22" t="s">
        <v>864</v>
      </c>
      <c r="D524" s="51" t="s">
        <v>865</v>
      </c>
      <c r="E524" s="22"/>
    </row>
    <row r="525" spans="1:5">
      <c r="A525" s="22">
        <f t="shared" si="7"/>
        <v>524</v>
      </c>
      <c r="B525" s="22" t="s">
        <v>862</v>
      </c>
      <c r="C525" s="22" t="s">
        <v>866</v>
      </c>
      <c r="D525" s="51" t="s">
        <v>867</v>
      </c>
      <c r="E525" s="22"/>
    </row>
    <row r="526" spans="1:5">
      <c r="A526" s="22">
        <f t="shared" si="7"/>
        <v>525</v>
      </c>
      <c r="B526" s="22" t="s">
        <v>862</v>
      </c>
      <c r="C526" s="22" t="s">
        <v>868</v>
      </c>
      <c r="D526" s="66" t="s">
        <v>869</v>
      </c>
      <c r="E526" s="22"/>
    </row>
    <row r="527" spans="1:5">
      <c r="A527" s="22">
        <f t="shared" si="7"/>
        <v>526</v>
      </c>
      <c r="B527" s="22" t="s">
        <v>870</v>
      </c>
      <c r="C527" s="22" t="s">
        <v>871</v>
      </c>
      <c r="D527" s="22">
        <v>1000</v>
      </c>
      <c r="E527" s="22"/>
    </row>
    <row r="528" spans="1:5">
      <c r="A528" s="22">
        <f t="shared" si="7"/>
        <v>527</v>
      </c>
      <c r="B528" s="22" t="s">
        <v>872</v>
      </c>
      <c r="C528" s="22" t="s">
        <v>873</v>
      </c>
      <c r="D528" s="22">
        <v>25</v>
      </c>
      <c r="E528" s="22"/>
    </row>
    <row r="529" spans="1:5">
      <c r="A529" s="22">
        <f t="shared" si="7"/>
        <v>528</v>
      </c>
      <c r="B529" s="22" t="s">
        <v>872</v>
      </c>
      <c r="C529" s="22" t="s">
        <v>874</v>
      </c>
      <c r="D529" s="22">
        <v>20</v>
      </c>
      <c r="E529" s="22"/>
    </row>
    <row r="530" spans="1:5">
      <c r="A530" s="22">
        <f t="shared" si="7"/>
        <v>529</v>
      </c>
      <c r="B530" s="22" t="s">
        <v>872</v>
      </c>
      <c r="C530" s="22" t="s">
        <v>1457</v>
      </c>
      <c r="D530" s="51" t="s">
        <v>865</v>
      </c>
      <c r="E530" s="22"/>
    </row>
    <row r="531" spans="1:5">
      <c r="A531" s="22">
        <f t="shared" si="7"/>
        <v>530</v>
      </c>
      <c r="B531" s="22" t="s">
        <v>875</v>
      </c>
      <c r="C531" s="22" t="s">
        <v>876</v>
      </c>
      <c r="D531" s="22"/>
      <c r="E531" s="22">
        <v>10</v>
      </c>
    </row>
    <row r="532" spans="1:5">
      <c r="A532" s="22">
        <f t="shared" si="7"/>
        <v>531</v>
      </c>
      <c r="B532" s="22" t="s">
        <v>875</v>
      </c>
      <c r="C532" s="22" t="s">
        <v>877</v>
      </c>
      <c r="D532" s="22"/>
      <c r="E532" s="22">
        <v>8</v>
      </c>
    </row>
    <row r="533" spans="1:5">
      <c r="A533" s="22">
        <f t="shared" si="7"/>
        <v>532</v>
      </c>
      <c r="B533" s="22" t="s">
        <v>875</v>
      </c>
      <c r="C533" s="22" t="s">
        <v>878</v>
      </c>
      <c r="D533" s="22"/>
      <c r="E533" s="22">
        <v>6</v>
      </c>
    </row>
    <row r="534" spans="1:5">
      <c r="A534" s="22">
        <f t="shared" si="7"/>
        <v>533</v>
      </c>
      <c r="B534" s="22" t="s">
        <v>875</v>
      </c>
      <c r="C534" s="22" t="s">
        <v>879</v>
      </c>
      <c r="D534" s="22"/>
      <c r="E534" s="22">
        <v>5</v>
      </c>
    </row>
    <row r="535" spans="1:5">
      <c r="A535" s="22">
        <f t="shared" si="7"/>
        <v>534</v>
      </c>
      <c r="B535" s="22" t="s">
        <v>421</v>
      </c>
      <c r="C535" s="22" t="s">
        <v>880</v>
      </c>
      <c r="D535" s="22"/>
      <c r="E535" s="22">
        <v>34.6</v>
      </c>
    </row>
    <row r="536" spans="1:5">
      <c r="A536" s="22">
        <f t="shared" si="7"/>
        <v>535</v>
      </c>
      <c r="B536" s="22" t="s">
        <v>421</v>
      </c>
      <c r="C536" s="22" t="s">
        <v>881</v>
      </c>
      <c r="D536" s="22"/>
      <c r="E536" s="22">
        <v>34.6</v>
      </c>
    </row>
    <row r="537" spans="1:5">
      <c r="A537" s="22">
        <f t="shared" si="7"/>
        <v>536</v>
      </c>
      <c r="B537" s="22" t="s">
        <v>421</v>
      </c>
      <c r="C537" s="22" t="s">
        <v>469</v>
      </c>
      <c r="D537" s="22"/>
      <c r="E537" s="22">
        <v>34.6</v>
      </c>
    </row>
    <row r="538" spans="1:5">
      <c r="A538" s="22">
        <f t="shared" si="7"/>
        <v>537</v>
      </c>
      <c r="B538" s="22" t="s">
        <v>421</v>
      </c>
      <c r="C538" s="22" t="s">
        <v>882</v>
      </c>
      <c r="D538" s="22"/>
      <c r="E538" s="22">
        <v>34.6</v>
      </c>
    </row>
    <row r="539" spans="1:5">
      <c r="A539" s="22">
        <f t="shared" si="7"/>
        <v>538</v>
      </c>
      <c r="B539" s="22" t="s">
        <v>421</v>
      </c>
      <c r="C539" s="22" t="s">
        <v>883</v>
      </c>
      <c r="D539" s="22"/>
      <c r="E539" s="22">
        <v>41.6</v>
      </c>
    </row>
    <row r="540" spans="1:5">
      <c r="A540" s="22">
        <f t="shared" si="7"/>
        <v>539</v>
      </c>
      <c r="B540" s="22" t="s">
        <v>421</v>
      </c>
      <c r="C540" s="22" t="s">
        <v>884</v>
      </c>
      <c r="D540" s="22"/>
      <c r="E540" s="22">
        <v>41.6</v>
      </c>
    </row>
    <row r="541" spans="1:5">
      <c r="A541" s="22">
        <f t="shared" si="7"/>
        <v>540</v>
      </c>
      <c r="B541" s="22" t="s">
        <v>421</v>
      </c>
      <c r="C541" s="22" t="s">
        <v>885</v>
      </c>
      <c r="D541" s="22"/>
      <c r="E541" s="22">
        <v>52</v>
      </c>
    </row>
    <row r="542" spans="1:5">
      <c r="A542" s="22">
        <f t="shared" si="7"/>
        <v>541</v>
      </c>
      <c r="B542" s="22" t="s">
        <v>421</v>
      </c>
      <c r="C542" s="22" t="s">
        <v>886</v>
      </c>
      <c r="D542" s="22"/>
      <c r="E542" s="22">
        <v>52</v>
      </c>
    </row>
    <row r="543" spans="1:5">
      <c r="A543" s="22">
        <f t="shared" si="7"/>
        <v>542</v>
      </c>
      <c r="B543" s="22" t="s">
        <v>421</v>
      </c>
      <c r="C543" s="22" t="s">
        <v>887</v>
      </c>
      <c r="D543" s="22"/>
      <c r="E543" s="22">
        <v>52</v>
      </c>
    </row>
    <row r="544" spans="1:5">
      <c r="A544" s="22">
        <f t="shared" si="7"/>
        <v>543</v>
      </c>
      <c r="B544" s="22" t="s">
        <v>421</v>
      </c>
      <c r="C544" s="22" t="s">
        <v>888</v>
      </c>
      <c r="D544" s="22"/>
      <c r="E544" s="22">
        <v>62.4</v>
      </c>
    </row>
    <row r="545" spans="1:5">
      <c r="A545" s="22">
        <f t="shared" si="7"/>
        <v>544</v>
      </c>
      <c r="B545" s="22" t="s">
        <v>421</v>
      </c>
      <c r="C545" s="22" t="s">
        <v>889</v>
      </c>
      <c r="D545" s="22"/>
      <c r="E545" s="22">
        <v>62.4</v>
      </c>
    </row>
    <row r="546" spans="1:5">
      <c r="A546" s="22">
        <f t="shared" si="7"/>
        <v>545</v>
      </c>
      <c r="B546" s="22" t="s">
        <v>421</v>
      </c>
      <c r="C546" s="22" t="s">
        <v>890</v>
      </c>
      <c r="D546" s="22"/>
      <c r="E546" s="22">
        <v>62.4</v>
      </c>
    </row>
    <row r="547" spans="1:5">
      <c r="A547" s="22">
        <f t="shared" si="7"/>
        <v>546</v>
      </c>
      <c r="B547" s="22" t="s">
        <v>891</v>
      </c>
      <c r="C547" s="22" t="s">
        <v>892</v>
      </c>
      <c r="D547" s="22"/>
      <c r="E547" s="22">
        <v>5</v>
      </c>
    </row>
    <row r="548" spans="1:5">
      <c r="A548" s="22">
        <f t="shared" si="7"/>
        <v>547</v>
      </c>
      <c r="B548" s="22" t="s">
        <v>891</v>
      </c>
      <c r="C548" s="22" t="s">
        <v>893</v>
      </c>
      <c r="D548" s="22"/>
      <c r="E548" s="22">
        <v>6</v>
      </c>
    </row>
    <row r="549" spans="1:5">
      <c r="A549" s="22">
        <f t="shared" si="7"/>
        <v>548</v>
      </c>
      <c r="B549" s="22" t="s">
        <v>891</v>
      </c>
      <c r="C549" s="22" t="s">
        <v>894</v>
      </c>
      <c r="D549" s="22"/>
      <c r="E549" s="22">
        <v>7</v>
      </c>
    </row>
    <row r="550" spans="1:5">
      <c r="A550" s="22">
        <f t="shared" si="7"/>
        <v>549</v>
      </c>
      <c r="B550" s="22" t="s">
        <v>891</v>
      </c>
      <c r="C550" s="22" t="s">
        <v>895</v>
      </c>
      <c r="D550" s="22"/>
      <c r="E550" s="22">
        <v>7</v>
      </c>
    </row>
    <row r="551" spans="1:5">
      <c r="A551" s="22">
        <f t="shared" si="7"/>
        <v>550</v>
      </c>
      <c r="B551" s="22" t="s">
        <v>896</v>
      </c>
      <c r="C551" s="22" t="s">
        <v>897</v>
      </c>
      <c r="D551" s="22">
        <v>50.5</v>
      </c>
      <c r="E551" s="22"/>
    </row>
    <row r="552" spans="1:5">
      <c r="A552" s="22">
        <f t="shared" si="7"/>
        <v>551</v>
      </c>
      <c r="B552" s="22" t="s">
        <v>896</v>
      </c>
      <c r="C552" s="22" t="s">
        <v>898</v>
      </c>
      <c r="D552" s="22">
        <v>52.5</v>
      </c>
      <c r="E552" s="22"/>
    </row>
    <row r="553" spans="1:5">
      <c r="A553" s="22">
        <f t="shared" si="7"/>
        <v>552</v>
      </c>
      <c r="B553" s="22" t="s">
        <v>896</v>
      </c>
      <c r="C553" s="22" t="s">
        <v>899</v>
      </c>
      <c r="D553" s="22">
        <v>52.5</v>
      </c>
      <c r="E553" s="22"/>
    </row>
    <row r="554" spans="1:5">
      <c r="A554" s="22">
        <f t="shared" si="7"/>
        <v>553</v>
      </c>
      <c r="B554" s="22" t="s">
        <v>896</v>
      </c>
      <c r="C554" s="22" t="s">
        <v>900</v>
      </c>
      <c r="D554" s="22">
        <v>60</v>
      </c>
      <c r="E554" s="22"/>
    </row>
    <row r="555" spans="1:5">
      <c r="A555" s="22">
        <f t="shared" si="7"/>
        <v>554</v>
      </c>
      <c r="B555" s="22" t="s">
        <v>896</v>
      </c>
      <c r="C555" s="22" t="s">
        <v>901</v>
      </c>
      <c r="D555" s="22">
        <v>47</v>
      </c>
      <c r="E555" s="22"/>
    </row>
    <row r="556" spans="1:5">
      <c r="A556" s="22">
        <f t="shared" si="7"/>
        <v>555</v>
      </c>
      <c r="B556" s="22" t="s">
        <v>896</v>
      </c>
      <c r="C556" s="22" t="s">
        <v>902</v>
      </c>
      <c r="D556" s="22">
        <v>40</v>
      </c>
      <c r="E556" s="22"/>
    </row>
    <row r="557" spans="1:5">
      <c r="A557" s="43">
        <f t="shared" si="7"/>
        <v>556</v>
      </c>
      <c r="B557" s="43" t="s">
        <v>896</v>
      </c>
      <c r="C557" s="43" t="s">
        <v>903</v>
      </c>
      <c r="D557" s="43">
        <v>40</v>
      </c>
      <c r="E557" s="43"/>
    </row>
    <row r="558" spans="1:5">
      <c r="A558" s="42">
        <f t="shared" si="7"/>
        <v>557</v>
      </c>
      <c r="B558" s="42" t="s">
        <v>896</v>
      </c>
      <c r="C558" s="42" t="s">
        <v>904</v>
      </c>
      <c r="D558" s="42">
        <v>40</v>
      </c>
      <c r="E558" s="42"/>
    </row>
    <row r="559" spans="1:5">
      <c r="A559" s="42">
        <f t="shared" si="7"/>
        <v>558</v>
      </c>
      <c r="B559" s="42" t="s">
        <v>896</v>
      </c>
      <c r="C559" s="42" t="s">
        <v>905</v>
      </c>
      <c r="D559" s="42">
        <v>30</v>
      </c>
      <c r="E559" s="42"/>
    </row>
    <row r="560" spans="1:5">
      <c r="A560" s="42">
        <f t="shared" ref="A560:A589" si="8">A559+1</f>
        <v>559</v>
      </c>
      <c r="B560" s="42" t="s">
        <v>896</v>
      </c>
      <c r="C560" s="42" t="s">
        <v>906</v>
      </c>
      <c r="D560" s="42">
        <v>33.299999999999997</v>
      </c>
      <c r="E560" s="42"/>
    </row>
    <row r="561" spans="1:5">
      <c r="A561" s="42">
        <f>A560+1</f>
        <v>560</v>
      </c>
      <c r="B561" s="42" t="s">
        <v>896</v>
      </c>
      <c r="C561" s="42" t="s">
        <v>907</v>
      </c>
      <c r="D561" s="42">
        <v>24.7</v>
      </c>
      <c r="E561" s="42"/>
    </row>
    <row r="562" spans="1:5">
      <c r="A562" s="42">
        <f t="shared" ref="A562:A563" si="9">A561+1</f>
        <v>561</v>
      </c>
      <c r="B562" s="42" t="s">
        <v>896</v>
      </c>
      <c r="C562" s="42" t="s">
        <v>908</v>
      </c>
      <c r="D562" s="68" t="s">
        <v>909</v>
      </c>
      <c r="E562" s="42"/>
    </row>
    <row r="563" spans="1:5">
      <c r="A563" s="42">
        <f t="shared" si="9"/>
        <v>562</v>
      </c>
      <c r="B563" s="42" t="s">
        <v>1452</v>
      </c>
      <c r="C563" s="42" t="s">
        <v>910</v>
      </c>
      <c r="D563" s="42" t="s">
        <v>911</v>
      </c>
      <c r="E563" s="42"/>
    </row>
    <row r="564" spans="1:5">
      <c r="A564" s="69">
        <f t="shared" si="8"/>
        <v>563</v>
      </c>
      <c r="B564" s="70" t="s">
        <v>1452</v>
      </c>
      <c r="C564" s="70" t="s">
        <v>912</v>
      </c>
      <c r="D564" s="71" t="s">
        <v>913</v>
      </c>
      <c r="E564" s="70"/>
    </row>
    <row r="565" spans="1:5">
      <c r="A565" s="69">
        <f t="shared" si="8"/>
        <v>564</v>
      </c>
      <c r="B565" s="70" t="s">
        <v>1452</v>
      </c>
      <c r="C565" s="70" t="s">
        <v>1447</v>
      </c>
      <c r="D565" s="71" t="s">
        <v>1448</v>
      </c>
      <c r="E565" s="70"/>
    </row>
    <row r="566" spans="1:5">
      <c r="A566" s="69">
        <f t="shared" si="8"/>
        <v>565</v>
      </c>
      <c r="B566" s="70" t="s">
        <v>1452</v>
      </c>
      <c r="C566" s="70" t="s">
        <v>1453</v>
      </c>
      <c r="D566" s="71" t="s">
        <v>1454</v>
      </c>
      <c r="E566" s="70"/>
    </row>
    <row r="567" spans="1:5">
      <c r="A567" s="69">
        <f t="shared" si="8"/>
        <v>566</v>
      </c>
      <c r="B567" s="47" t="s">
        <v>914</v>
      </c>
      <c r="C567" s="47" t="s">
        <v>915</v>
      </c>
      <c r="D567" s="49"/>
      <c r="E567" s="49" t="s">
        <v>916</v>
      </c>
    </row>
    <row r="568" spans="1:5">
      <c r="A568" s="22">
        <f t="shared" si="8"/>
        <v>567</v>
      </c>
      <c r="B568" s="47" t="s">
        <v>914</v>
      </c>
      <c r="C568" s="47" t="s">
        <v>917</v>
      </c>
      <c r="D568" s="49"/>
      <c r="E568" s="49" t="s">
        <v>916</v>
      </c>
    </row>
    <row r="569" spans="1:5">
      <c r="A569" s="22">
        <f t="shared" si="8"/>
        <v>568</v>
      </c>
      <c r="B569" s="47" t="s">
        <v>914</v>
      </c>
      <c r="C569" s="47" t="s">
        <v>918</v>
      </c>
      <c r="D569" s="49" t="s">
        <v>919</v>
      </c>
      <c r="E569" s="49"/>
    </row>
    <row r="570" spans="1:5">
      <c r="A570" s="22">
        <f t="shared" si="8"/>
        <v>569</v>
      </c>
      <c r="B570" s="47" t="s">
        <v>920</v>
      </c>
      <c r="C570" s="47" t="s">
        <v>921</v>
      </c>
      <c r="D570" s="47" t="s">
        <v>922</v>
      </c>
      <c r="E570" s="47"/>
    </row>
    <row r="571" spans="1:5">
      <c r="A571" s="22">
        <f t="shared" si="8"/>
        <v>570</v>
      </c>
      <c r="B571" s="47" t="s">
        <v>923</v>
      </c>
      <c r="C571" s="47" t="s">
        <v>924</v>
      </c>
      <c r="D571" s="47" t="s">
        <v>925</v>
      </c>
      <c r="E571" s="47"/>
    </row>
    <row r="572" spans="1:5">
      <c r="A572" s="22">
        <f t="shared" si="8"/>
        <v>571</v>
      </c>
      <c r="B572" s="47" t="s">
        <v>923</v>
      </c>
      <c r="C572" s="47" t="s">
        <v>926</v>
      </c>
      <c r="D572" s="47" t="s">
        <v>927</v>
      </c>
      <c r="E572" s="47"/>
    </row>
    <row r="573" spans="1:5">
      <c r="A573" s="22">
        <f t="shared" si="8"/>
        <v>572</v>
      </c>
      <c r="B573" s="47" t="s">
        <v>923</v>
      </c>
      <c r="C573" s="47" t="s">
        <v>928</v>
      </c>
      <c r="D573" s="47" t="s">
        <v>929</v>
      </c>
      <c r="E573" s="47"/>
    </row>
    <row r="574" spans="1:5">
      <c r="A574" s="22">
        <f t="shared" si="8"/>
        <v>573</v>
      </c>
      <c r="B574" s="47" t="s">
        <v>923</v>
      </c>
      <c r="C574" s="47" t="s">
        <v>930</v>
      </c>
      <c r="D574" s="47" t="s">
        <v>931</v>
      </c>
      <c r="E574" s="47"/>
    </row>
    <row r="575" spans="1:5">
      <c r="A575" s="22">
        <f t="shared" si="8"/>
        <v>574</v>
      </c>
      <c r="B575" s="42" t="s">
        <v>932</v>
      </c>
      <c r="C575" s="42" t="s">
        <v>933</v>
      </c>
      <c r="D575" s="42" t="s">
        <v>934</v>
      </c>
      <c r="E575" s="42" t="s">
        <v>934</v>
      </c>
    </row>
    <row r="576" spans="1:5">
      <c r="A576" s="22">
        <f t="shared" si="8"/>
        <v>575</v>
      </c>
      <c r="B576" s="47" t="s">
        <v>935</v>
      </c>
      <c r="C576" s="47" t="s">
        <v>936</v>
      </c>
      <c r="D576" s="47" t="s">
        <v>937</v>
      </c>
      <c r="E576" s="47"/>
    </row>
    <row r="577" spans="1:5">
      <c r="A577" s="22">
        <f t="shared" si="8"/>
        <v>576</v>
      </c>
      <c r="B577" s="42" t="s">
        <v>935</v>
      </c>
      <c r="C577" s="42" t="s">
        <v>938</v>
      </c>
      <c r="D577" s="42" t="s">
        <v>939</v>
      </c>
      <c r="E577" s="42"/>
    </row>
    <row r="578" spans="1:5">
      <c r="A578" s="22">
        <f t="shared" si="8"/>
        <v>577</v>
      </c>
      <c r="B578" s="42" t="s">
        <v>935</v>
      </c>
      <c r="C578" s="42" t="s">
        <v>940</v>
      </c>
      <c r="D578" s="42" t="s">
        <v>941</v>
      </c>
      <c r="E578" s="42"/>
    </row>
    <row r="579" spans="1:5">
      <c r="A579" s="22">
        <f t="shared" si="8"/>
        <v>578</v>
      </c>
      <c r="B579" s="42" t="s">
        <v>935</v>
      </c>
      <c r="C579" s="42" t="s">
        <v>942</v>
      </c>
      <c r="D579" s="42" t="s">
        <v>939</v>
      </c>
      <c r="E579" s="42"/>
    </row>
    <row r="580" spans="1:5">
      <c r="A580" s="22">
        <f t="shared" si="8"/>
        <v>579</v>
      </c>
      <c r="B580" s="42" t="s">
        <v>935</v>
      </c>
      <c r="C580" s="42" t="s">
        <v>943</v>
      </c>
      <c r="D580" s="42" t="s">
        <v>944</v>
      </c>
      <c r="E580" s="42"/>
    </row>
    <row r="581" spans="1:5">
      <c r="A581" s="22">
        <f t="shared" si="8"/>
        <v>580</v>
      </c>
      <c r="B581" s="42" t="s">
        <v>935</v>
      </c>
      <c r="C581" s="42" t="s">
        <v>945</v>
      </c>
      <c r="D581" s="42" t="s">
        <v>946</v>
      </c>
      <c r="E581" s="42"/>
    </row>
    <row r="582" spans="1:5">
      <c r="A582" s="22">
        <f t="shared" si="8"/>
        <v>581</v>
      </c>
      <c r="B582" s="42" t="s">
        <v>935</v>
      </c>
      <c r="C582" s="42" t="s">
        <v>947</v>
      </c>
      <c r="D582" s="42" t="s">
        <v>948</v>
      </c>
      <c r="E582" s="42"/>
    </row>
    <row r="583" spans="1:5">
      <c r="A583" s="22">
        <f t="shared" si="8"/>
        <v>582</v>
      </c>
      <c r="B583" s="42" t="s">
        <v>935</v>
      </c>
      <c r="C583" s="42" t="s">
        <v>949</v>
      </c>
      <c r="D583" s="42" t="s">
        <v>950</v>
      </c>
      <c r="E583" s="42"/>
    </row>
    <row r="584" spans="1:5">
      <c r="A584" s="22">
        <f t="shared" si="8"/>
        <v>583</v>
      </c>
      <c r="B584" s="42" t="s">
        <v>935</v>
      </c>
      <c r="C584" s="42" t="s">
        <v>951</v>
      </c>
      <c r="D584" s="42" t="s">
        <v>952</v>
      </c>
      <c r="E584" s="42"/>
    </row>
    <row r="585" spans="1:5">
      <c r="A585" s="22">
        <f t="shared" si="8"/>
        <v>584</v>
      </c>
      <c r="B585" s="42" t="s">
        <v>953</v>
      </c>
      <c r="C585" s="42" t="s">
        <v>954</v>
      </c>
      <c r="D585" s="42" t="s">
        <v>955</v>
      </c>
      <c r="E585" s="42"/>
    </row>
    <row r="586" spans="1:5">
      <c r="A586" s="22">
        <f t="shared" si="8"/>
        <v>585</v>
      </c>
      <c r="B586" s="42" t="s">
        <v>953</v>
      </c>
      <c r="C586" s="42" t="s">
        <v>956</v>
      </c>
      <c r="D586" s="42" t="s">
        <v>957</v>
      </c>
      <c r="E586" s="42"/>
    </row>
    <row r="587" spans="1:5">
      <c r="A587" s="43">
        <f t="shared" si="8"/>
        <v>586</v>
      </c>
      <c r="B587" s="47" t="s">
        <v>958</v>
      </c>
      <c r="C587" s="47" t="s">
        <v>959</v>
      </c>
      <c r="D587" s="47" t="s">
        <v>960</v>
      </c>
      <c r="E587" s="47"/>
    </row>
    <row r="588" spans="1:5">
      <c r="A588" s="22">
        <f t="shared" si="8"/>
        <v>587</v>
      </c>
      <c r="B588" s="22" t="s">
        <v>1458</v>
      </c>
      <c r="C588" s="22" t="s">
        <v>1459</v>
      </c>
      <c r="D588" s="22" t="s">
        <v>1460</v>
      </c>
      <c r="E588" s="22"/>
    </row>
    <row r="589" spans="1:5">
      <c r="A589" s="22">
        <f t="shared" si="8"/>
        <v>588</v>
      </c>
      <c r="B589" s="22" t="s">
        <v>1468</v>
      </c>
      <c r="C589" s="22" t="s">
        <v>1469</v>
      </c>
      <c r="D589" s="22" t="s">
        <v>911</v>
      </c>
      <c r="E589" s="22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4"/>
  <sheetViews>
    <sheetView zoomScaleNormal="100" workbookViewId="0">
      <selection activeCell="H12" sqref="H12"/>
    </sheetView>
  </sheetViews>
  <sheetFormatPr baseColWidth="10" defaultColWidth="11.453125" defaultRowHeight="14.5"/>
  <cols>
    <col min="1" max="1" width="4" customWidth="1"/>
  </cols>
  <sheetData>
    <row r="1" spans="2:9" ht="15" thickBot="1"/>
    <row r="2" spans="2:9" ht="22.5" customHeight="1">
      <c r="B2" s="143" t="s">
        <v>9</v>
      </c>
      <c r="C2" s="138" t="s">
        <v>69</v>
      </c>
      <c r="D2" s="147"/>
      <c r="E2" s="136" t="s">
        <v>10</v>
      </c>
      <c r="F2" s="136" t="s">
        <v>12</v>
      </c>
      <c r="G2" s="76" t="s">
        <v>13</v>
      </c>
      <c r="H2" s="138" t="s">
        <v>961</v>
      </c>
      <c r="I2" s="194" t="s">
        <v>962</v>
      </c>
    </row>
    <row r="3" spans="2:9" ht="15.75" customHeight="1" thickBot="1">
      <c r="B3" s="144"/>
      <c r="C3" s="139"/>
      <c r="D3" s="148"/>
      <c r="E3" s="137"/>
      <c r="F3" s="137"/>
      <c r="G3" s="77" t="s">
        <v>15</v>
      </c>
      <c r="H3" s="139"/>
      <c r="I3" s="195"/>
    </row>
    <row r="4" spans="2:9" ht="15" thickBot="1">
      <c r="B4" s="149" t="s">
        <v>963</v>
      </c>
      <c r="C4" s="150"/>
      <c r="D4" s="1"/>
      <c r="E4" s="1"/>
      <c r="F4" s="1"/>
      <c r="G4" s="1"/>
      <c r="H4" s="1"/>
      <c r="I4" s="2"/>
    </row>
    <row r="5" spans="2:9" ht="15" thickBot="1">
      <c r="B5" s="3" t="s">
        <v>964</v>
      </c>
      <c r="C5" s="4"/>
      <c r="D5" s="4"/>
      <c r="E5" s="4"/>
      <c r="F5" s="4"/>
      <c r="G5" s="4"/>
      <c r="H5" s="4"/>
      <c r="I5" s="5"/>
    </row>
    <row r="6" spans="2:9" ht="57" customHeight="1" thickBot="1">
      <c r="B6" s="159" t="s">
        <v>965</v>
      </c>
      <c r="C6" s="159" t="s">
        <v>966</v>
      </c>
      <c r="D6" s="159" t="s">
        <v>967</v>
      </c>
      <c r="E6" s="7" t="s">
        <v>968</v>
      </c>
      <c r="F6" s="8" t="s">
        <v>969</v>
      </c>
      <c r="G6" s="8" t="s">
        <v>970</v>
      </c>
      <c r="H6" s="12">
        <v>0.93</v>
      </c>
      <c r="I6" s="9" t="s">
        <v>971</v>
      </c>
    </row>
    <row r="7" spans="2:9" ht="15" thickBot="1">
      <c r="B7" s="160"/>
      <c r="C7" s="160"/>
      <c r="D7" s="160"/>
      <c r="E7" s="7" t="s">
        <v>968</v>
      </c>
      <c r="F7" s="6" t="s">
        <v>972</v>
      </c>
      <c r="G7" s="8" t="s">
        <v>973</v>
      </c>
      <c r="H7" s="12">
        <v>0.93</v>
      </c>
      <c r="I7" s="9" t="s">
        <v>971</v>
      </c>
    </row>
    <row r="8" spans="2:9" ht="15" thickBot="1">
      <c r="B8" s="160"/>
      <c r="C8" s="160"/>
      <c r="D8" s="160"/>
      <c r="E8" s="7" t="s">
        <v>968</v>
      </c>
      <c r="F8" s="10" t="s">
        <v>974</v>
      </c>
      <c r="G8" s="8" t="s">
        <v>975</v>
      </c>
      <c r="H8" s="12">
        <v>0.93</v>
      </c>
      <c r="I8" s="9" t="s">
        <v>971</v>
      </c>
    </row>
    <row r="9" spans="2:9" ht="18" customHeight="1" thickBot="1">
      <c r="B9" s="160"/>
      <c r="C9" s="160"/>
      <c r="D9" s="197" t="s">
        <v>976</v>
      </c>
      <c r="E9" s="7" t="s">
        <v>968</v>
      </c>
      <c r="F9" s="10" t="s">
        <v>977</v>
      </c>
      <c r="G9" s="8" t="s">
        <v>978</v>
      </c>
      <c r="H9" s="12">
        <v>0.92</v>
      </c>
      <c r="I9" s="9" t="s">
        <v>971</v>
      </c>
    </row>
    <row r="10" spans="2:9" ht="15" thickBot="1">
      <c r="B10" s="160"/>
      <c r="C10" s="161"/>
      <c r="D10" s="198"/>
      <c r="E10" s="7" t="s">
        <v>968</v>
      </c>
      <c r="F10" s="75" t="s">
        <v>979</v>
      </c>
      <c r="G10" s="8" t="s">
        <v>980</v>
      </c>
      <c r="H10" s="12">
        <v>0.92</v>
      </c>
      <c r="I10" s="9" t="s">
        <v>971</v>
      </c>
    </row>
    <row r="11" spans="2:9" ht="15" thickBot="1">
      <c r="B11" s="160"/>
      <c r="C11" s="159" t="s">
        <v>981</v>
      </c>
      <c r="D11" s="197" t="s">
        <v>982</v>
      </c>
      <c r="E11" s="7" t="s">
        <v>968</v>
      </c>
      <c r="F11" s="8" t="s">
        <v>983</v>
      </c>
      <c r="G11" s="8" t="s">
        <v>984</v>
      </c>
      <c r="H11" s="12">
        <v>0.9</v>
      </c>
      <c r="I11" s="9" t="s">
        <v>971</v>
      </c>
    </row>
    <row r="12" spans="2:9" ht="21.5" thickBot="1">
      <c r="B12" s="160"/>
      <c r="C12" s="160"/>
      <c r="D12" s="161"/>
      <c r="E12" s="7" t="s">
        <v>968</v>
      </c>
      <c r="F12" s="8" t="s">
        <v>985</v>
      </c>
      <c r="G12" s="8" t="s">
        <v>986</v>
      </c>
      <c r="H12" s="12">
        <v>0.9</v>
      </c>
      <c r="I12" s="9" t="s">
        <v>971</v>
      </c>
    </row>
    <row r="13" spans="2:9">
      <c r="B13" s="193" t="s">
        <v>239</v>
      </c>
      <c r="C13" s="193"/>
      <c r="D13" s="193"/>
      <c r="E13" s="193"/>
      <c r="F13" s="193"/>
      <c r="G13" s="193"/>
      <c r="H13" s="193"/>
      <c r="I13" s="193"/>
    </row>
    <row r="14" spans="2:9">
      <c r="B14" s="196" t="s">
        <v>987</v>
      </c>
      <c r="C14" s="196"/>
      <c r="D14" s="196"/>
      <c r="E14" s="196"/>
      <c r="F14" s="196"/>
      <c r="G14" s="196"/>
      <c r="H14" s="196"/>
      <c r="I14" s="196"/>
    </row>
  </sheetData>
  <mergeCells count="15">
    <mergeCell ref="B13:I13"/>
    <mergeCell ref="B6:B12"/>
    <mergeCell ref="H2:H3"/>
    <mergeCell ref="I2:I3"/>
    <mergeCell ref="B14:I14"/>
    <mergeCell ref="B4:C4"/>
    <mergeCell ref="C6:C10"/>
    <mergeCell ref="D6:D8"/>
    <mergeCell ref="D9:D10"/>
    <mergeCell ref="C11:C12"/>
    <mergeCell ref="D11:D12"/>
    <mergeCell ref="B2:B3"/>
    <mergeCell ref="C2:D3"/>
    <mergeCell ref="E2:E3"/>
    <mergeCell ref="F2:F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6"/>
  <sheetViews>
    <sheetView topLeftCell="H33" workbookViewId="0">
      <selection activeCell="H34" sqref="H33:H34"/>
    </sheetView>
  </sheetViews>
  <sheetFormatPr baseColWidth="10" defaultColWidth="11.453125" defaultRowHeight="14.5"/>
  <cols>
    <col min="1" max="1" width="3.54296875" customWidth="1"/>
    <col min="9" max="9" width="8" customWidth="1"/>
    <col min="10" max="10" width="8.90625" customWidth="1"/>
  </cols>
  <sheetData>
    <row r="1" spans="2:10" ht="15" thickBot="1"/>
    <row r="2" spans="2:10" ht="23.25" customHeight="1">
      <c r="B2" s="143" t="s">
        <v>9</v>
      </c>
      <c r="C2" s="138" t="s">
        <v>69</v>
      </c>
      <c r="D2" s="147"/>
      <c r="E2" s="138" t="s">
        <v>10</v>
      </c>
      <c r="F2" s="136" t="s">
        <v>11</v>
      </c>
      <c r="G2" s="136" t="s">
        <v>12</v>
      </c>
      <c r="H2" s="13" t="s">
        <v>13</v>
      </c>
      <c r="I2" s="200" t="s">
        <v>988</v>
      </c>
      <c r="J2" s="194" t="s">
        <v>989</v>
      </c>
    </row>
    <row r="3" spans="2:10" ht="15" thickBot="1">
      <c r="B3" s="144"/>
      <c r="C3" s="139"/>
      <c r="D3" s="148"/>
      <c r="E3" s="139"/>
      <c r="F3" s="137"/>
      <c r="G3" s="137"/>
      <c r="H3" s="77" t="s">
        <v>15</v>
      </c>
      <c r="I3" s="201"/>
      <c r="J3" s="195"/>
    </row>
    <row r="4" spans="2:10" ht="15" thickBot="1">
      <c r="B4" s="149" t="s">
        <v>19</v>
      </c>
      <c r="C4" s="150"/>
      <c r="D4" s="150"/>
      <c r="E4" s="150"/>
      <c r="F4" s="1"/>
      <c r="G4" s="1"/>
      <c r="H4" s="1"/>
      <c r="I4" s="1"/>
      <c r="J4" s="2"/>
    </row>
    <row r="5" spans="2:10" ht="15" thickBot="1">
      <c r="B5" s="123" t="s">
        <v>2</v>
      </c>
      <c r="C5" s="124"/>
      <c r="D5" s="124"/>
      <c r="E5" s="124"/>
      <c r="F5" s="4"/>
      <c r="G5" s="4"/>
      <c r="H5" s="4"/>
      <c r="I5" s="4"/>
      <c r="J5" s="5"/>
    </row>
    <row r="6" spans="2:10" ht="23.25" customHeight="1" thickBot="1">
      <c r="B6" s="202" t="s">
        <v>990</v>
      </c>
      <c r="C6" s="159" t="s">
        <v>991</v>
      </c>
      <c r="D6" s="14" t="s">
        <v>992</v>
      </c>
      <c r="E6" s="18"/>
      <c r="F6" s="74"/>
      <c r="G6" s="8"/>
      <c r="H6" s="8"/>
      <c r="I6" s="7"/>
      <c r="J6" s="7"/>
    </row>
    <row r="7" spans="2:10" ht="45.75" customHeight="1" thickBot="1">
      <c r="B7" s="203"/>
      <c r="C7" s="160"/>
      <c r="D7" s="172" t="s">
        <v>993</v>
      </c>
      <c r="E7" s="205" t="s">
        <v>994</v>
      </c>
      <c r="F7" s="159" t="s">
        <v>995</v>
      </c>
      <c r="G7" s="8" t="s">
        <v>996</v>
      </c>
      <c r="H7" s="8">
        <v>517</v>
      </c>
      <c r="I7" s="17">
        <v>2.14</v>
      </c>
      <c r="J7" s="15" t="s">
        <v>971</v>
      </c>
    </row>
    <row r="8" spans="2:10" ht="21.5" thickBot="1">
      <c r="B8" s="203"/>
      <c r="C8" s="160"/>
      <c r="D8" s="173"/>
      <c r="E8" s="206"/>
      <c r="F8" s="160"/>
      <c r="G8" s="8" t="s">
        <v>997</v>
      </c>
      <c r="H8" s="8">
        <v>575</v>
      </c>
      <c r="I8" s="17">
        <v>2.14</v>
      </c>
      <c r="J8" s="15" t="s">
        <v>971</v>
      </c>
    </row>
    <row r="9" spans="2:10" ht="21.5" thickBot="1">
      <c r="B9" s="203"/>
      <c r="C9" s="160"/>
      <c r="D9" s="173"/>
      <c r="E9" s="206"/>
      <c r="F9" s="160"/>
      <c r="G9" s="8" t="s">
        <v>998</v>
      </c>
      <c r="H9" s="8">
        <v>611</v>
      </c>
      <c r="I9" s="17">
        <v>2.17</v>
      </c>
      <c r="J9" s="15" t="s">
        <v>971</v>
      </c>
    </row>
    <row r="10" spans="2:10" ht="21.5" thickBot="1">
      <c r="B10" s="203"/>
      <c r="C10" s="160"/>
      <c r="D10" s="173"/>
      <c r="E10" s="206"/>
      <c r="F10" s="160"/>
      <c r="G10" s="8" t="s">
        <v>999</v>
      </c>
      <c r="H10" s="8">
        <v>661</v>
      </c>
      <c r="I10" s="17">
        <v>2.16</v>
      </c>
      <c r="J10" s="15" t="s">
        <v>971</v>
      </c>
    </row>
    <row r="11" spans="2:10" ht="21.5" thickBot="1">
      <c r="B11" s="203"/>
      <c r="C11" s="160"/>
      <c r="D11" s="173"/>
      <c r="E11" s="206"/>
      <c r="F11" s="160"/>
      <c r="G11" s="8" t="s">
        <v>1000</v>
      </c>
      <c r="H11" s="8">
        <v>731</v>
      </c>
      <c r="I11" s="17">
        <v>2.1800000000000002</v>
      </c>
      <c r="J11" s="15" t="s">
        <v>971</v>
      </c>
    </row>
    <row r="12" spans="2:10" ht="21.5" thickBot="1">
      <c r="B12" s="203"/>
      <c r="C12" s="160"/>
      <c r="D12" s="173"/>
      <c r="E12" s="206"/>
      <c r="F12" s="160"/>
      <c r="G12" s="8" t="s">
        <v>1001</v>
      </c>
      <c r="H12" s="8">
        <v>819</v>
      </c>
      <c r="I12" s="17">
        <v>2.16</v>
      </c>
      <c r="J12" s="15" t="s">
        <v>971</v>
      </c>
    </row>
    <row r="13" spans="2:10" ht="21.5" thickBot="1">
      <c r="B13" s="203"/>
      <c r="C13" s="160"/>
      <c r="D13" s="173"/>
      <c r="E13" s="206"/>
      <c r="F13" s="160"/>
      <c r="G13" s="8" t="s">
        <v>1002</v>
      </c>
      <c r="H13" s="8">
        <v>907</v>
      </c>
      <c r="I13" s="17">
        <v>2.13</v>
      </c>
      <c r="J13" s="15" t="s">
        <v>971</v>
      </c>
    </row>
    <row r="14" spans="2:10" ht="21.5" thickBot="1">
      <c r="B14" s="203"/>
      <c r="C14" s="160"/>
      <c r="D14" s="173"/>
      <c r="E14" s="206"/>
      <c r="F14" s="160"/>
      <c r="G14" s="8" t="s">
        <v>1003</v>
      </c>
      <c r="H14" s="8">
        <v>1010</v>
      </c>
      <c r="I14" s="17">
        <v>2.13</v>
      </c>
      <c r="J14" s="15" t="s">
        <v>971</v>
      </c>
    </row>
    <row r="15" spans="2:10" ht="21.5" thickBot="1">
      <c r="B15" s="204"/>
      <c r="C15" s="161"/>
      <c r="D15" s="174"/>
      <c r="E15" s="207"/>
      <c r="F15" s="161"/>
      <c r="G15" s="8" t="s">
        <v>1004</v>
      </c>
      <c r="H15" s="16">
        <v>1079</v>
      </c>
      <c r="I15" s="17">
        <v>2.14</v>
      </c>
      <c r="J15" s="15" t="s">
        <v>971</v>
      </c>
    </row>
    <row r="16" spans="2:10">
      <c r="B16" s="199" t="s">
        <v>1005</v>
      </c>
      <c r="C16" s="199"/>
      <c r="D16" s="199"/>
      <c r="E16" s="199"/>
      <c r="F16" s="199"/>
      <c r="G16" s="199"/>
      <c r="H16" s="199"/>
      <c r="I16" s="199"/>
      <c r="J16" s="199"/>
    </row>
  </sheetData>
  <mergeCells count="15">
    <mergeCell ref="B16:J16"/>
    <mergeCell ref="I2:I3"/>
    <mergeCell ref="J2:J3"/>
    <mergeCell ref="F7:F15"/>
    <mergeCell ref="C6:C15"/>
    <mergeCell ref="B4:E4"/>
    <mergeCell ref="B5:E5"/>
    <mergeCell ref="B6:B15"/>
    <mergeCell ref="D7:D15"/>
    <mergeCell ref="E7:E15"/>
    <mergeCell ref="B2:B3"/>
    <mergeCell ref="C2:D3"/>
    <mergeCell ref="E2:E3"/>
    <mergeCell ref="F2:F3"/>
    <mergeCell ref="G2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8DA0-D501-496A-B936-52D90845EC65}">
  <dimension ref="A1:E25"/>
  <sheetViews>
    <sheetView workbookViewId="0">
      <selection activeCell="E25" sqref="E25"/>
    </sheetView>
  </sheetViews>
  <sheetFormatPr baseColWidth="10" defaultColWidth="8.90625" defaultRowHeight="14.5"/>
  <cols>
    <col min="2" max="2" width="28.08984375" bestFit="1" customWidth="1"/>
    <col min="3" max="3" width="29.54296875" customWidth="1"/>
    <col min="4" max="4" width="12.08984375" customWidth="1"/>
    <col min="5" max="5" width="15.08984375" customWidth="1"/>
  </cols>
  <sheetData>
    <row r="1" spans="1:5">
      <c r="A1" s="11" t="s">
        <v>307</v>
      </c>
      <c r="B1" s="11" t="s">
        <v>308</v>
      </c>
      <c r="C1" s="11" t="s">
        <v>12</v>
      </c>
      <c r="D1" s="11" t="s">
        <v>1006</v>
      </c>
      <c r="E1" s="11" t="s">
        <v>1007</v>
      </c>
    </row>
    <row r="2" spans="1:5">
      <c r="A2">
        <v>1</v>
      </c>
      <c r="B2" t="s">
        <v>1008</v>
      </c>
      <c r="C2" t="s">
        <v>1009</v>
      </c>
      <c r="D2" t="s">
        <v>1010</v>
      </c>
      <c r="E2" t="s">
        <v>1011</v>
      </c>
    </row>
    <row r="3" spans="1:5">
      <c r="A3">
        <f>1+A2</f>
        <v>2</v>
      </c>
      <c r="B3" t="s">
        <v>1012</v>
      </c>
      <c r="C3" t="s">
        <v>1013</v>
      </c>
      <c r="D3" t="s">
        <v>1010</v>
      </c>
      <c r="E3" t="s">
        <v>1011</v>
      </c>
    </row>
    <row r="4" spans="1:5">
      <c r="A4">
        <f t="shared" ref="A4:A18" si="0">1+A3</f>
        <v>3</v>
      </c>
      <c r="B4" t="s">
        <v>1012</v>
      </c>
      <c r="C4" t="s">
        <v>1014</v>
      </c>
      <c r="D4" t="s">
        <v>1010</v>
      </c>
      <c r="E4" t="s">
        <v>1011</v>
      </c>
    </row>
    <row r="5" spans="1:5">
      <c r="A5">
        <f t="shared" si="0"/>
        <v>4</v>
      </c>
      <c r="B5" t="s">
        <v>1012</v>
      </c>
      <c r="C5" t="s">
        <v>1015</v>
      </c>
      <c r="D5" t="s">
        <v>1016</v>
      </c>
      <c r="E5" t="s">
        <v>1017</v>
      </c>
    </row>
    <row r="6" spans="1:5">
      <c r="A6">
        <f t="shared" si="0"/>
        <v>5</v>
      </c>
      <c r="B6" t="s">
        <v>1012</v>
      </c>
      <c r="C6" t="s">
        <v>1018</v>
      </c>
      <c r="D6" t="s">
        <v>1016</v>
      </c>
      <c r="E6" t="s">
        <v>1019</v>
      </c>
    </row>
    <row r="7" spans="1:5">
      <c r="A7">
        <f t="shared" si="0"/>
        <v>6</v>
      </c>
      <c r="B7" t="s">
        <v>1020</v>
      </c>
      <c r="C7" t="s">
        <v>1021</v>
      </c>
      <c r="D7" t="s">
        <v>1022</v>
      </c>
      <c r="E7" t="s">
        <v>1023</v>
      </c>
    </row>
    <row r="8" spans="1:5">
      <c r="A8">
        <f t="shared" si="0"/>
        <v>7</v>
      </c>
      <c r="B8" t="s">
        <v>1024</v>
      </c>
      <c r="C8" t="s">
        <v>1025</v>
      </c>
      <c r="D8" t="s">
        <v>1010</v>
      </c>
      <c r="E8" t="s">
        <v>1011</v>
      </c>
    </row>
    <row r="9" spans="1:5">
      <c r="A9">
        <f t="shared" si="0"/>
        <v>8</v>
      </c>
      <c r="B9" t="s">
        <v>1026</v>
      </c>
      <c r="C9" t="s">
        <v>1027</v>
      </c>
      <c r="D9" t="s">
        <v>1016</v>
      </c>
      <c r="E9" t="s">
        <v>1028</v>
      </c>
    </row>
    <row r="10" spans="1:5">
      <c r="A10">
        <f t="shared" si="0"/>
        <v>9</v>
      </c>
      <c r="B10" t="s">
        <v>1029</v>
      </c>
      <c r="C10" t="s">
        <v>1030</v>
      </c>
      <c r="D10" t="s">
        <v>1010</v>
      </c>
      <c r="E10" t="s">
        <v>1031</v>
      </c>
    </row>
    <row r="11" spans="1:5">
      <c r="A11">
        <f t="shared" si="0"/>
        <v>10</v>
      </c>
      <c r="B11" t="s">
        <v>1032</v>
      </c>
      <c r="C11" t="s">
        <v>1033</v>
      </c>
      <c r="D11" t="s">
        <v>1016</v>
      </c>
      <c r="E11" t="s">
        <v>1034</v>
      </c>
    </row>
    <row r="12" spans="1:5">
      <c r="A12">
        <f t="shared" si="0"/>
        <v>11</v>
      </c>
      <c r="B12" t="s">
        <v>1035</v>
      </c>
      <c r="C12" t="s">
        <v>1036</v>
      </c>
      <c r="D12" t="s">
        <v>1010</v>
      </c>
      <c r="E12" t="s">
        <v>1037</v>
      </c>
    </row>
    <row r="13" spans="1:5">
      <c r="A13">
        <f t="shared" si="0"/>
        <v>12</v>
      </c>
      <c r="B13" t="s">
        <v>1038</v>
      </c>
      <c r="C13" t="s">
        <v>1039</v>
      </c>
      <c r="D13" t="s">
        <v>1010</v>
      </c>
      <c r="E13" t="s">
        <v>1011</v>
      </c>
    </row>
    <row r="14" spans="1:5">
      <c r="A14">
        <f t="shared" si="0"/>
        <v>13</v>
      </c>
      <c r="B14" t="s">
        <v>1040</v>
      </c>
      <c r="C14" t="s">
        <v>1041</v>
      </c>
      <c r="D14" t="s">
        <v>1010</v>
      </c>
      <c r="E14" t="s">
        <v>1042</v>
      </c>
    </row>
    <row r="15" spans="1:5">
      <c r="A15">
        <f t="shared" si="0"/>
        <v>14</v>
      </c>
      <c r="B15" t="s">
        <v>1043</v>
      </c>
      <c r="C15" t="s">
        <v>1044</v>
      </c>
      <c r="D15" t="s">
        <v>1010</v>
      </c>
      <c r="E15" t="s">
        <v>1011</v>
      </c>
    </row>
    <row r="16" spans="1:5">
      <c r="A16">
        <f t="shared" si="0"/>
        <v>15</v>
      </c>
      <c r="B16" t="s">
        <v>1045</v>
      </c>
      <c r="C16" t="s">
        <v>1046</v>
      </c>
      <c r="D16" t="s">
        <v>1010</v>
      </c>
      <c r="E16" t="s">
        <v>1047</v>
      </c>
    </row>
    <row r="17" spans="1:5">
      <c r="A17">
        <f t="shared" si="0"/>
        <v>16</v>
      </c>
      <c r="B17" t="s">
        <v>1048</v>
      </c>
      <c r="C17" t="s">
        <v>1049</v>
      </c>
      <c r="D17" t="s">
        <v>1016</v>
      </c>
      <c r="E17" t="s">
        <v>1019</v>
      </c>
    </row>
    <row r="18" spans="1:5">
      <c r="A18">
        <f t="shared" si="0"/>
        <v>17</v>
      </c>
      <c r="B18" t="s">
        <v>1048</v>
      </c>
      <c r="C18" t="s">
        <v>1050</v>
      </c>
      <c r="D18" t="s">
        <v>1016</v>
      </c>
      <c r="E18" t="s">
        <v>1051</v>
      </c>
    </row>
    <row r="19" spans="1:5">
      <c r="A19">
        <v>18</v>
      </c>
      <c r="B19" t="s">
        <v>1052</v>
      </c>
      <c r="C19" t="s">
        <v>1046</v>
      </c>
      <c r="D19" t="s">
        <v>1010</v>
      </c>
      <c r="E19" t="s">
        <v>1047</v>
      </c>
    </row>
    <row r="20" spans="1:5">
      <c r="A20">
        <v>19</v>
      </c>
      <c r="B20" t="s">
        <v>1008</v>
      </c>
      <c r="C20" t="s">
        <v>1053</v>
      </c>
      <c r="D20" t="s">
        <v>1010</v>
      </c>
      <c r="E20" t="s">
        <v>1054</v>
      </c>
    </row>
    <row r="21" spans="1:5">
      <c r="A21">
        <v>20</v>
      </c>
      <c r="B21" t="s">
        <v>1026</v>
      </c>
      <c r="C21" t="s">
        <v>1055</v>
      </c>
      <c r="D21" t="s">
        <v>1010</v>
      </c>
      <c r="E21" t="s">
        <v>1056</v>
      </c>
    </row>
    <row r="22" spans="1:5">
      <c r="A22">
        <v>21</v>
      </c>
      <c r="B22" t="s">
        <v>1443</v>
      </c>
      <c r="C22" t="s">
        <v>1444</v>
      </c>
      <c r="D22" t="s">
        <v>1445</v>
      </c>
      <c r="E22" t="s">
        <v>1446</v>
      </c>
    </row>
    <row r="23" spans="1:5">
      <c r="A23">
        <v>22</v>
      </c>
      <c r="B23" t="s">
        <v>1461</v>
      </c>
      <c r="C23" t="s">
        <v>1462</v>
      </c>
      <c r="D23" t="s">
        <v>1016</v>
      </c>
      <c r="E23" t="s">
        <v>1463</v>
      </c>
    </row>
    <row r="24" spans="1:5">
      <c r="A24">
        <v>23</v>
      </c>
      <c r="B24" t="s">
        <v>1464</v>
      </c>
      <c r="C24" t="s">
        <v>1465</v>
      </c>
      <c r="D24" t="s">
        <v>1466</v>
      </c>
      <c r="E24" t="s">
        <v>1467</v>
      </c>
    </row>
    <row r="25" spans="1:5">
      <c r="A25">
        <v>24</v>
      </c>
      <c r="B25" t="s">
        <v>1470</v>
      </c>
      <c r="C25" t="s">
        <v>1471</v>
      </c>
      <c r="D25" t="s">
        <v>1472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1"/>
  <sheetViews>
    <sheetView topLeftCell="A147" workbookViewId="0">
      <selection activeCell="B166" sqref="B166"/>
    </sheetView>
  </sheetViews>
  <sheetFormatPr baseColWidth="10" defaultColWidth="9.08984375" defaultRowHeight="14.5"/>
  <cols>
    <col min="1" max="1" width="22.54296875" customWidth="1"/>
    <col min="2" max="2" width="32.453125" bestFit="1" customWidth="1"/>
    <col min="3" max="3" width="22.54296875" customWidth="1"/>
    <col min="4" max="4" width="31.90625" bestFit="1" customWidth="1"/>
    <col min="5" max="5" width="22.54296875" customWidth="1"/>
    <col min="6" max="6" width="23.90625" bestFit="1" customWidth="1"/>
    <col min="7" max="7" width="25.08984375" bestFit="1" customWidth="1"/>
    <col min="8" max="8" width="10.54296875" bestFit="1" customWidth="1"/>
    <col min="9" max="9" width="17.54296875" bestFit="1" customWidth="1"/>
    <col min="10" max="10" width="12.90625" bestFit="1" customWidth="1"/>
    <col min="11" max="11" width="19.453125" bestFit="1" customWidth="1"/>
    <col min="12" max="12" width="9" bestFit="1" customWidth="1"/>
    <col min="13" max="13" width="15" bestFit="1" customWidth="1"/>
    <col min="14" max="14" width="10.08984375" bestFit="1" customWidth="1"/>
  </cols>
  <sheetData>
    <row r="1" spans="1:6" ht="15.5">
      <c r="A1" s="32" t="s">
        <v>1057</v>
      </c>
      <c r="B1" s="32" t="s">
        <v>308</v>
      </c>
      <c r="C1" s="32" t="s">
        <v>1058</v>
      </c>
      <c r="D1" s="32" t="s">
        <v>12</v>
      </c>
      <c r="E1" s="32" t="s">
        <v>1059</v>
      </c>
      <c r="F1" s="32" t="s">
        <v>1060</v>
      </c>
    </row>
    <row r="2" spans="1:6" ht="15.5">
      <c r="A2" s="22" t="s">
        <v>1061</v>
      </c>
      <c r="B2" s="22" t="s">
        <v>1061</v>
      </c>
      <c r="C2" s="31" t="s">
        <v>1062</v>
      </c>
      <c r="D2" s="22" t="s">
        <v>1063</v>
      </c>
      <c r="E2" s="22" t="s">
        <v>1064</v>
      </c>
      <c r="F2" s="22" t="s">
        <v>1065</v>
      </c>
    </row>
    <row r="3" spans="1:6" ht="15.5">
      <c r="A3" s="22" t="s">
        <v>1066</v>
      </c>
      <c r="B3" s="22" t="s">
        <v>1067</v>
      </c>
      <c r="C3" s="31" t="s">
        <v>1068</v>
      </c>
      <c r="D3" s="22" t="s">
        <v>1069</v>
      </c>
      <c r="E3" s="22" t="s">
        <v>1070</v>
      </c>
      <c r="F3" s="22" t="s">
        <v>1071</v>
      </c>
    </row>
    <row r="4" spans="1:6" ht="15.5">
      <c r="A4" s="22" t="s">
        <v>1066</v>
      </c>
      <c r="B4" s="22" t="s">
        <v>1067</v>
      </c>
      <c r="C4" s="31" t="s">
        <v>1068</v>
      </c>
      <c r="D4" s="22" t="s">
        <v>1072</v>
      </c>
      <c r="E4" s="22" t="s">
        <v>1070</v>
      </c>
      <c r="F4" s="22" t="s">
        <v>1071</v>
      </c>
    </row>
    <row r="5" spans="1:6" ht="15.5">
      <c r="A5" s="22" t="s">
        <v>1066</v>
      </c>
      <c r="B5" s="22" t="s">
        <v>1067</v>
      </c>
      <c r="C5" s="31" t="s">
        <v>1068</v>
      </c>
      <c r="D5" s="22" t="s">
        <v>1073</v>
      </c>
      <c r="E5" s="22" t="s">
        <v>1074</v>
      </c>
      <c r="F5" s="22" t="s">
        <v>1071</v>
      </c>
    </row>
    <row r="6" spans="1:6" ht="15.5">
      <c r="A6" s="22" t="s">
        <v>1075</v>
      </c>
      <c r="B6" s="22" t="s">
        <v>1076</v>
      </c>
      <c r="C6" s="31" t="s">
        <v>1062</v>
      </c>
      <c r="D6" s="22" t="s">
        <v>1077</v>
      </c>
      <c r="E6" s="22" t="s">
        <v>1078</v>
      </c>
      <c r="F6" s="22" t="s">
        <v>1065</v>
      </c>
    </row>
    <row r="7" spans="1:6" ht="15.5">
      <c r="A7" s="22" t="s">
        <v>1075</v>
      </c>
      <c r="B7" s="22" t="s">
        <v>1079</v>
      </c>
      <c r="C7" s="31" t="s">
        <v>1062</v>
      </c>
      <c r="D7" s="22" t="s">
        <v>1080</v>
      </c>
      <c r="E7" s="22" t="s">
        <v>1081</v>
      </c>
      <c r="F7" s="22" t="s">
        <v>1082</v>
      </c>
    </row>
    <row r="8" spans="1:6" ht="15.5">
      <c r="A8" s="22" t="s">
        <v>1075</v>
      </c>
      <c r="B8" s="22" t="s">
        <v>1079</v>
      </c>
      <c r="C8" s="31" t="s">
        <v>1062</v>
      </c>
      <c r="D8" s="22" t="s">
        <v>1083</v>
      </c>
      <c r="E8" s="22" t="s">
        <v>1084</v>
      </c>
      <c r="F8" s="22" t="s">
        <v>1085</v>
      </c>
    </row>
    <row r="9" spans="1:6" ht="15.5">
      <c r="A9" s="22" t="s">
        <v>1075</v>
      </c>
      <c r="B9" s="22" t="s">
        <v>1076</v>
      </c>
      <c r="C9" s="31" t="s">
        <v>1062</v>
      </c>
      <c r="D9" s="22" t="s">
        <v>1086</v>
      </c>
      <c r="E9" s="22" t="s">
        <v>1078</v>
      </c>
      <c r="F9" s="22" t="s">
        <v>1082</v>
      </c>
    </row>
    <row r="10" spans="1:6" ht="15.5">
      <c r="A10" s="22" t="s">
        <v>1075</v>
      </c>
      <c r="B10" s="22" t="s">
        <v>1076</v>
      </c>
      <c r="C10" s="31" t="s">
        <v>1062</v>
      </c>
      <c r="D10" s="22" t="s">
        <v>1087</v>
      </c>
      <c r="E10" s="22" t="s">
        <v>1088</v>
      </c>
      <c r="F10" s="22" t="s">
        <v>1089</v>
      </c>
    </row>
    <row r="11" spans="1:6" ht="15.5">
      <c r="A11" s="22" t="s">
        <v>1075</v>
      </c>
      <c r="B11" s="22" t="s">
        <v>1090</v>
      </c>
      <c r="C11" s="31" t="s">
        <v>1062</v>
      </c>
      <c r="D11" s="22" t="s">
        <v>1091</v>
      </c>
      <c r="E11" s="22" t="s">
        <v>1092</v>
      </c>
      <c r="F11" s="22" t="s">
        <v>1093</v>
      </c>
    </row>
    <row r="12" spans="1:6" ht="15.5">
      <c r="A12" s="22" t="s">
        <v>1075</v>
      </c>
      <c r="B12" s="22" t="s">
        <v>1090</v>
      </c>
      <c r="C12" s="31" t="s">
        <v>1062</v>
      </c>
      <c r="D12" s="22" t="s">
        <v>1094</v>
      </c>
      <c r="E12" s="22" t="s">
        <v>1095</v>
      </c>
      <c r="F12" s="22" t="s">
        <v>1093</v>
      </c>
    </row>
    <row r="13" spans="1:6" ht="15.5">
      <c r="A13" s="22" t="s">
        <v>1075</v>
      </c>
      <c r="B13" s="22" t="s">
        <v>1090</v>
      </c>
      <c r="C13" s="31" t="s">
        <v>1062</v>
      </c>
      <c r="D13" s="22" t="s">
        <v>1096</v>
      </c>
      <c r="E13" s="22" t="s">
        <v>1097</v>
      </c>
      <c r="F13" s="22" t="s">
        <v>1082</v>
      </c>
    </row>
    <row r="14" spans="1:6" ht="15.5">
      <c r="A14" s="22" t="s">
        <v>1075</v>
      </c>
      <c r="B14" s="22" t="s">
        <v>1090</v>
      </c>
      <c r="C14" s="31" t="s">
        <v>1062</v>
      </c>
      <c r="D14" s="22" t="s">
        <v>1098</v>
      </c>
      <c r="E14" s="22" t="s">
        <v>1099</v>
      </c>
      <c r="F14" s="22" t="s">
        <v>1089</v>
      </c>
    </row>
    <row r="15" spans="1:6" ht="15.5">
      <c r="A15" s="22" t="s">
        <v>1075</v>
      </c>
      <c r="B15" s="22" t="s">
        <v>1090</v>
      </c>
      <c r="C15" s="31" t="s">
        <v>1062</v>
      </c>
      <c r="D15" s="22" t="s">
        <v>1100</v>
      </c>
      <c r="E15" s="22" t="s">
        <v>1101</v>
      </c>
      <c r="F15" s="22" t="s">
        <v>1093</v>
      </c>
    </row>
    <row r="16" spans="1:6" ht="15.5">
      <c r="A16" s="22" t="s">
        <v>1075</v>
      </c>
      <c r="B16" s="22" t="s">
        <v>1090</v>
      </c>
      <c r="C16" s="31" t="s">
        <v>1062</v>
      </c>
      <c r="D16" s="22" t="s">
        <v>1100</v>
      </c>
      <c r="E16" s="22" t="s">
        <v>1092</v>
      </c>
      <c r="F16" s="22" t="s">
        <v>1093</v>
      </c>
    </row>
    <row r="17" spans="1:6" ht="15.5">
      <c r="A17" s="22" t="s">
        <v>1075</v>
      </c>
      <c r="B17" s="22" t="s">
        <v>1090</v>
      </c>
      <c r="C17" s="31" t="s">
        <v>1062</v>
      </c>
      <c r="D17" s="22" t="s">
        <v>1102</v>
      </c>
      <c r="E17" s="22" t="s">
        <v>1103</v>
      </c>
      <c r="F17" s="22" t="s">
        <v>1093</v>
      </c>
    </row>
    <row r="18" spans="1:6" ht="15.5">
      <c r="A18" s="22" t="s">
        <v>1075</v>
      </c>
      <c r="B18" s="22" t="s">
        <v>1076</v>
      </c>
      <c r="C18" s="31" t="s">
        <v>1062</v>
      </c>
      <c r="D18" s="22" t="s">
        <v>1104</v>
      </c>
      <c r="E18" s="22" t="s">
        <v>1105</v>
      </c>
      <c r="F18" s="22" t="s">
        <v>1089</v>
      </c>
    </row>
    <row r="19" spans="1:6" ht="15.5">
      <c r="A19" s="22" t="s">
        <v>1075</v>
      </c>
      <c r="B19" s="22" t="s">
        <v>1090</v>
      </c>
      <c r="C19" s="31" t="s">
        <v>1062</v>
      </c>
      <c r="D19" s="22" t="s">
        <v>1106</v>
      </c>
      <c r="E19" s="22" t="s">
        <v>1107</v>
      </c>
      <c r="F19" s="22" t="s">
        <v>1108</v>
      </c>
    </row>
    <row r="20" spans="1:6" s="29" customFormat="1" ht="15.5">
      <c r="A20" s="30" t="s">
        <v>1075</v>
      </c>
      <c r="B20" s="30" t="s">
        <v>1076</v>
      </c>
      <c r="C20" s="31" t="s">
        <v>1062</v>
      </c>
      <c r="D20" s="30" t="s">
        <v>1109</v>
      </c>
      <c r="E20" s="30" t="s">
        <v>1110</v>
      </c>
      <c r="F20" s="30" t="s">
        <v>1089</v>
      </c>
    </row>
    <row r="21" spans="1:6" s="29" customFormat="1" ht="15.5">
      <c r="A21" s="30" t="s">
        <v>1075</v>
      </c>
      <c r="B21" s="30" t="s">
        <v>1076</v>
      </c>
      <c r="C21" s="31" t="s">
        <v>1062</v>
      </c>
      <c r="D21" s="30" t="s">
        <v>1111</v>
      </c>
      <c r="E21" s="30" t="s">
        <v>1112</v>
      </c>
      <c r="F21" s="30" t="s">
        <v>1108</v>
      </c>
    </row>
    <row r="22" spans="1:6" s="29" customFormat="1" ht="15.5">
      <c r="A22" s="30" t="s">
        <v>1075</v>
      </c>
      <c r="B22" s="30" t="s">
        <v>1076</v>
      </c>
      <c r="C22" s="31" t="s">
        <v>1062</v>
      </c>
      <c r="D22" s="30" t="s">
        <v>1113</v>
      </c>
      <c r="E22" s="30" t="s">
        <v>1114</v>
      </c>
      <c r="F22" s="30" t="s">
        <v>1082</v>
      </c>
    </row>
    <row r="23" spans="1:6" s="29" customFormat="1" ht="15.5">
      <c r="A23" s="30" t="s">
        <v>1075</v>
      </c>
      <c r="B23" s="30" t="s">
        <v>1076</v>
      </c>
      <c r="C23" s="31" t="s">
        <v>1062</v>
      </c>
      <c r="D23" s="30" t="s">
        <v>1115</v>
      </c>
      <c r="E23" s="30" t="s">
        <v>1116</v>
      </c>
      <c r="F23" s="30" t="s">
        <v>1082</v>
      </c>
    </row>
    <row r="24" spans="1:6" s="29" customFormat="1" ht="15.5">
      <c r="A24" s="30" t="s">
        <v>1075</v>
      </c>
      <c r="B24" s="30" t="s">
        <v>1076</v>
      </c>
      <c r="C24" s="31" t="s">
        <v>1062</v>
      </c>
      <c r="D24" s="30" t="s">
        <v>1115</v>
      </c>
      <c r="E24" s="30" t="s">
        <v>1117</v>
      </c>
      <c r="F24" s="30" t="s">
        <v>1082</v>
      </c>
    </row>
    <row r="25" spans="1:6" s="29" customFormat="1" ht="15.5">
      <c r="A25" s="30" t="s">
        <v>1075</v>
      </c>
      <c r="B25" s="30" t="s">
        <v>1076</v>
      </c>
      <c r="C25" s="31" t="s">
        <v>1062</v>
      </c>
      <c r="D25" s="30" t="s">
        <v>1118</v>
      </c>
      <c r="E25" s="30" t="s">
        <v>1095</v>
      </c>
      <c r="F25" s="30" t="s">
        <v>1093</v>
      </c>
    </row>
    <row r="26" spans="1:6" s="29" customFormat="1" ht="15.5">
      <c r="A26" s="30" t="s">
        <v>1075</v>
      </c>
      <c r="B26" s="30" t="s">
        <v>1076</v>
      </c>
      <c r="C26" s="31" t="s">
        <v>1062</v>
      </c>
      <c r="D26" s="30" t="s">
        <v>1119</v>
      </c>
      <c r="E26" s="30" t="s">
        <v>1120</v>
      </c>
      <c r="F26" s="30" t="s">
        <v>1093</v>
      </c>
    </row>
    <row r="27" spans="1:6" s="29" customFormat="1" ht="15.5">
      <c r="A27" s="30" t="s">
        <v>1121</v>
      </c>
      <c r="B27" s="30" t="s">
        <v>1122</v>
      </c>
      <c r="C27" s="31" t="s">
        <v>1062</v>
      </c>
      <c r="D27" s="30" t="s">
        <v>1123</v>
      </c>
      <c r="E27" s="30" t="s">
        <v>1124</v>
      </c>
      <c r="F27" s="30" t="s">
        <v>1065</v>
      </c>
    </row>
    <row r="28" spans="1:6" s="29" customFormat="1" ht="15.5">
      <c r="A28" s="30" t="s">
        <v>1121</v>
      </c>
      <c r="B28" s="30" t="s">
        <v>1122</v>
      </c>
      <c r="C28" s="31" t="s">
        <v>1062</v>
      </c>
      <c r="D28" s="30" t="s">
        <v>1125</v>
      </c>
      <c r="E28" s="30" t="s">
        <v>1126</v>
      </c>
      <c r="F28" s="30" t="s">
        <v>1108</v>
      </c>
    </row>
    <row r="29" spans="1:6" s="29" customFormat="1" ht="15.5">
      <c r="A29" s="30" t="s">
        <v>1121</v>
      </c>
      <c r="B29" s="30" t="s">
        <v>1122</v>
      </c>
      <c r="C29" s="31" t="s">
        <v>1062</v>
      </c>
      <c r="D29" s="30" t="s">
        <v>1127</v>
      </c>
      <c r="E29" s="30" t="s">
        <v>1128</v>
      </c>
      <c r="F29" s="30" t="s">
        <v>1129</v>
      </c>
    </row>
    <row r="30" spans="1:6" s="29" customFormat="1" ht="15.5">
      <c r="A30" s="30" t="s">
        <v>1121</v>
      </c>
      <c r="B30" s="30" t="s">
        <v>1122</v>
      </c>
      <c r="C30" s="31" t="s">
        <v>1062</v>
      </c>
      <c r="D30" s="30" t="s">
        <v>1130</v>
      </c>
      <c r="E30" s="30" t="s">
        <v>1131</v>
      </c>
      <c r="F30" s="30" t="s">
        <v>1132</v>
      </c>
    </row>
    <row r="31" spans="1:6" s="29" customFormat="1" ht="15.5">
      <c r="A31" s="30" t="s">
        <v>1121</v>
      </c>
      <c r="B31" s="30" t="s">
        <v>1122</v>
      </c>
      <c r="C31" s="31" t="s">
        <v>1062</v>
      </c>
      <c r="D31" s="30" t="s">
        <v>1133</v>
      </c>
      <c r="E31" s="30" t="s">
        <v>1134</v>
      </c>
      <c r="F31" s="30" t="s">
        <v>1089</v>
      </c>
    </row>
    <row r="32" spans="1:6" s="29" customFormat="1" ht="15.5">
      <c r="A32" s="30" t="s">
        <v>1121</v>
      </c>
      <c r="B32" s="30" t="s">
        <v>1122</v>
      </c>
      <c r="C32" s="31" t="s">
        <v>1062</v>
      </c>
      <c r="D32" s="30" t="s">
        <v>1135</v>
      </c>
      <c r="E32" s="30" t="s">
        <v>1136</v>
      </c>
      <c r="F32" s="30" t="s">
        <v>1137</v>
      </c>
    </row>
    <row r="33" spans="1:6" s="29" customFormat="1" ht="15.5">
      <c r="A33" s="30" t="s">
        <v>1121</v>
      </c>
      <c r="B33" s="30" t="s">
        <v>1122</v>
      </c>
      <c r="C33" s="31" t="s">
        <v>1062</v>
      </c>
      <c r="D33" s="30" t="s">
        <v>1138</v>
      </c>
      <c r="E33" s="30" t="s">
        <v>1139</v>
      </c>
      <c r="F33" s="30" t="s">
        <v>1065</v>
      </c>
    </row>
    <row r="34" spans="1:6" s="29" customFormat="1" ht="15.5">
      <c r="A34" s="30" t="s">
        <v>1121</v>
      </c>
      <c r="B34" s="30" t="s">
        <v>1140</v>
      </c>
      <c r="C34" s="31" t="s">
        <v>1062</v>
      </c>
      <c r="D34" s="30" t="s">
        <v>1141</v>
      </c>
      <c r="E34" s="30" t="s">
        <v>1142</v>
      </c>
      <c r="F34" s="30" t="s">
        <v>1137</v>
      </c>
    </row>
    <row r="35" spans="1:6" s="29" customFormat="1" ht="15.5">
      <c r="A35" s="30" t="s">
        <v>1121</v>
      </c>
      <c r="B35" s="30" t="s">
        <v>1140</v>
      </c>
      <c r="C35" s="31" t="s">
        <v>1062</v>
      </c>
      <c r="D35" s="30" t="s">
        <v>1143</v>
      </c>
      <c r="E35" s="30" t="s">
        <v>1144</v>
      </c>
      <c r="F35" s="30" t="s">
        <v>1089</v>
      </c>
    </row>
    <row r="36" spans="1:6" ht="15.5">
      <c r="A36" s="22" t="s">
        <v>1145</v>
      </c>
      <c r="B36" s="22" t="s">
        <v>1146</v>
      </c>
      <c r="C36" s="31" t="s">
        <v>1062</v>
      </c>
      <c r="D36" s="22" t="s">
        <v>1147</v>
      </c>
      <c r="E36" s="22" t="s">
        <v>1148</v>
      </c>
      <c r="F36" s="22" t="s">
        <v>1129</v>
      </c>
    </row>
    <row r="37" spans="1:6" ht="15.5">
      <c r="A37" s="22" t="s">
        <v>1145</v>
      </c>
      <c r="B37" s="22" t="s">
        <v>1149</v>
      </c>
      <c r="C37" s="31" t="s">
        <v>1062</v>
      </c>
      <c r="D37" s="22" t="s">
        <v>1150</v>
      </c>
      <c r="E37" s="22" t="s">
        <v>1151</v>
      </c>
      <c r="F37" s="22" t="s">
        <v>1152</v>
      </c>
    </row>
    <row r="38" spans="1:6" ht="15.5">
      <c r="A38" s="30" t="s">
        <v>1153</v>
      </c>
      <c r="B38" s="30" t="s">
        <v>1153</v>
      </c>
      <c r="C38" s="31" t="s">
        <v>1062</v>
      </c>
      <c r="D38" s="22" t="s">
        <v>1154</v>
      </c>
      <c r="E38" s="22"/>
      <c r="F38" s="22"/>
    </row>
    <row r="39" spans="1:6" s="29" customFormat="1" ht="15.5">
      <c r="A39" s="30" t="s">
        <v>1153</v>
      </c>
      <c r="B39" s="30" t="s">
        <v>1153</v>
      </c>
      <c r="C39" s="31" t="s">
        <v>1062</v>
      </c>
      <c r="D39" s="30" t="s">
        <v>1155</v>
      </c>
      <c r="E39" s="30" t="s">
        <v>1156</v>
      </c>
      <c r="F39" s="30" t="s">
        <v>1157</v>
      </c>
    </row>
    <row r="40" spans="1:6" s="29" customFormat="1" ht="15.5">
      <c r="A40" s="30" t="s">
        <v>1153</v>
      </c>
      <c r="B40" s="30" t="s">
        <v>1153</v>
      </c>
      <c r="C40" s="31" t="s">
        <v>1062</v>
      </c>
      <c r="D40" s="30" t="s">
        <v>1158</v>
      </c>
      <c r="E40" s="30" t="s">
        <v>1159</v>
      </c>
      <c r="F40" s="30" t="s">
        <v>1082</v>
      </c>
    </row>
    <row r="41" spans="1:6" s="29" customFormat="1" ht="15.5">
      <c r="A41" s="30" t="s">
        <v>1160</v>
      </c>
      <c r="B41" s="30" t="s">
        <v>1160</v>
      </c>
      <c r="C41" s="31" t="s">
        <v>1062</v>
      </c>
      <c r="D41" s="30" t="s">
        <v>1161</v>
      </c>
      <c r="E41" s="30" t="s">
        <v>1162</v>
      </c>
      <c r="F41" s="30" t="s">
        <v>1082</v>
      </c>
    </row>
    <row r="42" spans="1:6" s="29" customFormat="1" ht="15.5">
      <c r="A42" s="30" t="s">
        <v>1160</v>
      </c>
      <c r="B42" s="30" t="s">
        <v>1160</v>
      </c>
      <c r="C42" s="31" t="s">
        <v>1062</v>
      </c>
      <c r="D42" s="30" t="s">
        <v>1163</v>
      </c>
      <c r="E42" s="30" t="s">
        <v>1164</v>
      </c>
      <c r="F42" s="30" t="s">
        <v>1085</v>
      </c>
    </row>
    <row r="43" spans="1:6" s="29" customFormat="1" ht="15.5">
      <c r="A43" s="30" t="s">
        <v>1160</v>
      </c>
      <c r="B43" s="30" t="s">
        <v>1160</v>
      </c>
      <c r="C43" s="31" t="s">
        <v>1062</v>
      </c>
      <c r="D43" s="30" t="s">
        <v>1165</v>
      </c>
      <c r="E43" s="30" t="s">
        <v>1166</v>
      </c>
      <c r="F43" s="30" t="s">
        <v>1082</v>
      </c>
    </row>
    <row r="44" spans="1:6" s="29" customFormat="1" ht="15.5">
      <c r="A44" s="30" t="s">
        <v>1167</v>
      </c>
      <c r="B44" s="30" t="s">
        <v>1167</v>
      </c>
      <c r="C44" s="31" t="s">
        <v>1062</v>
      </c>
      <c r="D44" s="30" t="s">
        <v>1168</v>
      </c>
      <c r="E44" s="30" t="s">
        <v>1169</v>
      </c>
      <c r="F44" s="30" t="s">
        <v>1085</v>
      </c>
    </row>
    <row r="45" spans="1:6" s="29" customFormat="1" ht="15.5">
      <c r="A45" s="30" t="s">
        <v>1167</v>
      </c>
      <c r="B45" s="30" t="s">
        <v>1167</v>
      </c>
      <c r="C45" s="31" t="s">
        <v>1062</v>
      </c>
      <c r="D45" s="30" t="s">
        <v>1170</v>
      </c>
      <c r="E45" s="30" t="s">
        <v>1171</v>
      </c>
      <c r="F45" s="30" t="s">
        <v>1089</v>
      </c>
    </row>
    <row r="46" spans="1:6" s="29" customFormat="1" ht="15.5">
      <c r="A46" s="30" t="s">
        <v>1167</v>
      </c>
      <c r="B46" s="30" t="s">
        <v>1167</v>
      </c>
      <c r="C46" s="31" t="s">
        <v>1062</v>
      </c>
      <c r="D46" s="30" t="s">
        <v>1172</v>
      </c>
      <c r="E46" s="30" t="s">
        <v>1173</v>
      </c>
      <c r="F46" s="30" t="s">
        <v>1082</v>
      </c>
    </row>
    <row r="47" spans="1:6" s="29" customFormat="1" ht="15.5">
      <c r="A47" s="30" t="s">
        <v>1167</v>
      </c>
      <c r="B47" s="30" t="s">
        <v>1167</v>
      </c>
      <c r="C47" s="31" t="s">
        <v>1062</v>
      </c>
      <c r="D47" s="30" t="s">
        <v>1174</v>
      </c>
      <c r="E47" s="30" t="s">
        <v>1175</v>
      </c>
      <c r="F47" s="30" t="s">
        <v>1085</v>
      </c>
    </row>
    <row r="48" spans="1:6" s="29" customFormat="1" ht="15.5">
      <c r="A48" s="30" t="s">
        <v>1167</v>
      </c>
      <c r="B48" s="30" t="s">
        <v>1167</v>
      </c>
      <c r="C48" s="31" t="s">
        <v>1062</v>
      </c>
      <c r="D48" s="30" t="s">
        <v>1176</v>
      </c>
      <c r="E48" s="30" t="s">
        <v>1177</v>
      </c>
      <c r="F48" s="30" t="s">
        <v>1157</v>
      </c>
    </row>
    <row r="49" spans="1:6" s="29" customFormat="1" ht="15.5">
      <c r="A49" s="30" t="s">
        <v>1178</v>
      </c>
      <c r="B49" s="30" t="s">
        <v>1178</v>
      </c>
      <c r="C49" s="31" t="s">
        <v>1062</v>
      </c>
      <c r="D49" s="30" t="s">
        <v>1179</v>
      </c>
      <c r="E49" s="30" t="s">
        <v>1180</v>
      </c>
      <c r="F49" s="30" t="s">
        <v>1157</v>
      </c>
    </row>
    <row r="50" spans="1:6" s="29" customFormat="1" ht="15.5">
      <c r="A50" s="30" t="s">
        <v>1178</v>
      </c>
      <c r="B50" s="30" t="s">
        <v>1178</v>
      </c>
      <c r="C50" s="31" t="s">
        <v>1062</v>
      </c>
      <c r="D50" s="30" t="s">
        <v>1181</v>
      </c>
      <c r="E50" s="30" t="s">
        <v>1182</v>
      </c>
      <c r="F50" s="30" t="s">
        <v>1082</v>
      </c>
    </row>
    <row r="51" spans="1:6" ht="15.5">
      <c r="A51" s="22" t="s">
        <v>1178</v>
      </c>
      <c r="B51" s="22" t="s">
        <v>1178</v>
      </c>
      <c r="C51" s="31" t="s">
        <v>1062</v>
      </c>
      <c r="D51" s="22" t="s">
        <v>1179</v>
      </c>
      <c r="E51" s="22" t="s">
        <v>1183</v>
      </c>
      <c r="F51" s="22" t="s">
        <v>1157</v>
      </c>
    </row>
    <row r="52" spans="1:6" ht="15.5">
      <c r="A52" s="22" t="s">
        <v>1184</v>
      </c>
      <c r="B52" s="22" t="s">
        <v>1184</v>
      </c>
      <c r="C52" s="31" t="s">
        <v>1185</v>
      </c>
      <c r="D52" s="22" t="s">
        <v>1186</v>
      </c>
      <c r="E52" s="22" t="s">
        <v>1187</v>
      </c>
      <c r="F52" s="22" t="s">
        <v>1082</v>
      </c>
    </row>
    <row r="53" spans="1:6" s="29" customFormat="1" ht="15.5">
      <c r="A53" s="30" t="s">
        <v>1184</v>
      </c>
      <c r="B53" s="30" t="s">
        <v>1184</v>
      </c>
      <c r="C53" s="31" t="s">
        <v>1188</v>
      </c>
      <c r="D53" s="30" t="s">
        <v>1189</v>
      </c>
      <c r="E53" s="30" t="s">
        <v>1166</v>
      </c>
      <c r="F53" s="30" t="s">
        <v>1157</v>
      </c>
    </row>
    <row r="54" spans="1:6" s="29" customFormat="1" ht="15.5">
      <c r="A54" s="30" t="s">
        <v>1190</v>
      </c>
      <c r="B54" s="30" t="s">
        <v>1061</v>
      </c>
      <c r="C54" s="31" t="s">
        <v>1062</v>
      </c>
      <c r="D54" s="30" t="s">
        <v>1191</v>
      </c>
      <c r="E54" s="30" t="s">
        <v>1192</v>
      </c>
      <c r="F54" s="30" t="s">
        <v>1065</v>
      </c>
    </row>
    <row r="55" spans="1:6" s="29" customFormat="1" ht="15.5">
      <c r="A55" s="30" t="s">
        <v>1193</v>
      </c>
      <c r="B55" s="30" t="s">
        <v>1194</v>
      </c>
      <c r="C55" s="31" t="s">
        <v>1062</v>
      </c>
      <c r="D55" s="30" t="s">
        <v>1195</v>
      </c>
      <c r="E55" s="30" t="s">
        <v>1196</v>
      </c>
      <c r="F55" s="30" t="s">
        <v>1065</v>
      </c>
    </row>
    <row r="56" spans="1:6" s="29" customFormat="1" ht="15.5">
      <c r="A56" s="30" t="s">
        <v>1193</v>
      </c>
      <c r="B56" s="30" t="s">
        <v>1194</v>
      </c>
      <c r="C56" s="31" t="s">
        <v>1062</v>
      </c>
      <c r="D56" s="30" t="s">
        <v>1197</v>
      </c>
      <c r="E56" s="30" t="s">
        <v>1198</v>
      </c>
      <c r="F56" s="30" t="s">
        <v>1108</v>
      </c>
    </row>
    <row r="57" spans="1:6" s="29" customFormat="1" ht="15.5">
      <c r="A57" s="30" t="s">
        <v>1193</v>
      </c>
      <c r="B57" s="30" t="s">
        <v>1194</v>
      </c>
      <c r="C57" s="31" t="s">
        <v>1062</v>
      </c>
      <c r="D57" s="30" t="s">
        <v>1199</v>
      </c>
      <c r="E57" s="30" t="s">
        <v>1200</v>
      </c>
      <c r="F57" s="30" t="s">
        <v>1157</v>
      </c>
    </row>
    <row r="58" spans="1:6" s="29" customFormat="1" ht="15.5">
      <c r="A58" s="30" t="s">
        <v>1193</v>
      </c>
      <c r="B58" s="30" t="s">
        <v>1194</v>
      </c>
      <c r="C58" s="31" t="s">
        <v>1062</v>
      </c>
      <c r="D58" s="30" t="s">
        <v>1201</v>
      </c>
      <c r="E58" s="30" t="s">
        <v>1202</v>
      </c>
      <c r="F58" s="30" t="s">
        <v>1203</v>
      </c>
    </row>
    <row r="59" spans="1:6" s="29" customFormat="1" ht="15.5">
      <c r="A59" s="30" t="s">
        <v>1193</v>
      </c>
      <c r="B59" s="30" t="s">
        <v>1194</v>
      </c>
      <c r="C59" s="31" t="s">
        <v>1062</v>
      </c>
      <c r="D59" s="30" t="s">
        <v>1204</v>
      </c>
      <c r="E59" s="30" t="s">
        <v>1205</v>
      </c>
      <c r="F59" s="30" t="s">
        <v>1206</v>
      </c>
    </row>
    <row r="60" spans="1:6" s="29" customFormat="1" ht="15.5">
      <c r="A60" s="30" t="s">
        <v>1207</v>
      </c>
      <c r="B60" s="30" t="s">
        <v>1194</v>
      </c>
      <c r="C60" s="31" t="s">
        <v>1062</v>
      </c>
      <c r="D60" s="30" t="s">
        <v>1195</v>
      </c>
      <c r="E60" s="30" t="s">
        <v>1196</v>
      </c>
      <c r="F60" s="30" t="s">
        <v>1065</v>
      </c>
    </row>
    <row r="61" spans="1:6" s="29" customFormat="1" ht="15.5">
      <c r="A61" s="30" t="s">
        <v>1193</v>
      </c>
      <c r="B61" s="30" t="s">
        <v>1208</v>
      </c>
      <c r="C61" s="31" t="s">
        <v>1062</v>
      </c>
      <c r="D61" s="30" t="s">
        <v>1209</v>
      </c>
      <c r="E61" s="30" t="s">
        <v>1210</v>
      </c>
      <c r="F61" s="30" t="s">
        <v>1157</v>
      </c>
    </row>
    <row r="62" spans="1:6" s="29" customFormat="1" ht="15.5">
      <c r="A62" s="30" t="s">
        <v>1193</v>
      </c>
      <c r="B62" s="30" t="s">
        <v>1208</v>
      </c>
      <c r="C62" s="31" t="s">
        <v>1062</v>
      </c>
      <c r="D62" s="30" t="s">
        <v>1211</v>
      </c>
      <c r="E62" s="30" t="s">
        <v>1212</v>
      </c>
      <c r="F62" s="30" t="s">
        <v>1203</v>
      </c>
    </row>
    <row r="63" spans="1:6" s="29" customFormat="1" ht="15.5">
      <c r="A63" s="30" t="s">
        <v>1193</v>
      </c>
      <c r="B63" s="30" t="s">
        <v>1208</v>
      </c>
      <c r="C63" s="31" t="s">
        <v>1062</v>
      </c>
      <c r="D63" s="30" t="s">
        <v>1213</v>
      </c>
      <c r="E63" s="30" t="s">
        <v>1097</v>
      </c>
      <c r="F63" s="30" t="s">
        <v>1065</v>
      </c>
    </row>
    <row r="64" spans="1:6" s="29" customFormat="1" ht="15.5">
      <c r="A64" s="30" t="s">
        <v>1193</v>
      </c>
      <c r="B64" s="30" t="s">
        <v>1208</v>
      </c>
      <c r="C64" s="31" t="s">
        <v>1062</v>
      </c>
      <c r="D64" s="30" t="s">
        <v>1214</v>
      </c>
      <c r="E64" s="30" t="s">
        <v>1107</v>
      </c>
      <c r="F64" s="30" t="s">
        <v>1108</v>
      </c>
    </row>
    <row r="65" spans="1:6" ht="15.5">
      <c r="A65" s="22" t="s">
        <v>1215</v>
      </c>
      <c r="B65" s="22" t="s">
        <v>1215</v>
      </c>
      <c r="C65" s="31" t="s">
        <v>1062</v>
      </c>
      <c r="D65" s="22" t="s">
        <v>1216</v>
      </c>
      <c r="E65" s="22" t="s">
        <v>1217</v>
      </c>
      <c r="F65" s="22" t="s">
        <v>1108</v>
      </c>
    </row>
    <row r="66" spans="1:6" ht="15.5">
      <c r="A66" s="22" t="s">
        <v>1215</v>
      </c>
      <c r="B66" s="22" t="s">
        <v>1215</v>
      </c>
      <c r="C66" s="31" t="s">
        <v>1062</v>
      </c>
      <c r="D66" s="22" t="s">
        <v>1218</v>
      </c>
      <c r="E66" s="22" t="s">
        <v>1219</v>
      </c>
      <c r="F66" s="22" t="s">
        <v>1065</v>
      </c>
    </row>
    <row r="67" spans="1:6" s="29" customFormat="1" ht="15.5">
      <c r="A67" s="30" t="s">
        <v>1220</v>
      </c>
      <c r="B67" s="30" t="s">
        <v>1146</v>
      </c>
      <c r="C67" s="31" t="s">
        <v>1062</v>
      </c>
      <c r="D67" s="30" t="s">
        <v>1147</v>
      </c>
      <c r="E67" s="30" t="s">
        <v>1221</v>
      </c>
      <c r="F67" s="30" t="s">
        <v>1065</v>
      </c>
    </row>
    <row r="68" spans="1:6" s="29" customFormat="1" ht="15.5">
      <c r="A68" s="30" t="s">
        <v>1121</v>
      </c>
      <c r="B68" s="30" t="s">
        <v>1222</v>
      </c>
      <c r="C68" s="31" t="s">
        <v>1062</v>
      </c>
      <c r="D68" s="30" t="s">
        <v>1223</v>
      </c>
      <c r="E68" s="30" t="s">
        <v>1224</v>
      </c>
      <c r="F68" s="30" t="s">
        <v>1108</v>
      </c>
    </row>
    <row r="69" spans="1:6" s="29" customFormat="1" ht="15.5">
      <c r="A69" s="30" t="s">
        <v>1121</v>
      </c>
      <c r="B69" s="30" t="s">
        <v>1222</v>
      </c>
      <c r="C69" s="31" t="s">
        <v>1062</v>
      </c>
      <c r="D69" s="30" t="s">
        <v>1225</v>
      </c>
      <c r="E69" s="30" t="s">
        <v>1226</v>
      </c>
      <c r="F69" s="30" t="s">
        <v>1065</v>
      </c>
    </row>
    <row r="70" spans="1:6" s="29" customFormat="1" ht="15.5">
      <c r="A70" s="30" t="s">
        <v>1121</v>
      </c>
      <c r="B70" s="30" t="s">
        <v>1222</v>
      </c>
      <c r="C70" s="31" t="s">
        <v>1062</v>
      </c>
      <c r="D70" s="30" t="s">
        <v>1227</v>
      </c>
      <c r="E70" s="30" t="s">
        <v>1228</v>
      </c>
      <c r="F70" s="30" t="s">
        <v>1108</v>
      </c>
    </row>
    <row r="71" spans="1:6" s="29" customFormat="1" ht="15.5">
      <c r="A71" s="30" t="s">
        <v>1178</v>
      </c>
      <c r="B71" s="30" t="s">
        <v>1178</v>
      </c>
      <c r="C71" s="31" t="s">
        <v>1062</v>
      </c>
      <c r="D71" s="30" t="s">
        <v>1229</v>
      </c>
      <c r="E71" s="30" t="s">
        <v>1230</v>
      </c>
      <c r="F71" s="30" t="s">
        <v>1065</v>
      </c>
    </row>
    <row r="72" spans="1:6" s="29" customFormat="1" ht="15.5">
      <c r="A72" s="30" t="s">
        <v>1121</v>
      </c>
      <c r="B72" s="30" t="s">
        <v>1231</v>
      </c>
      <c r="C72" s="31" t="s">
        <v>1062</v>
      </c>
      <c r="D72" s="30" t="s">
        <v>1141</v>
      </c>
      <c r="E72" s="30" t="s">
        <v>1232</v>
      </c>
      <c r="F72" s="30" t="s">
        <v>1137</v>
      </c>
    </row>
    <row r="73" spans="1:6" s="29" customFormat="1" ht="15.5">
      <c r="A73" s="30" t="s">
        <v>1121</v>
      </c>
      <c r="B73" s="30" t="s">
        <v>1231</v>
      </c>
      <c r="C73" s="31" t="s">
        <v>1062</v>
      </c>
      <c r="D73" s="30" t="s">
        <v>1143</v>
      </c>
      <c r="E73" s="30" t="s">
        <v>1233</v>
      </c>
      <c r="F73" s="30" t="s">
        <v>1089</v>
      </c>
    </row>
    <row r="74" spans="1:6" s="29" customFormat="1" ht="15.5">
      <c r="A74" s="30" t="s">
        <v>1121</v>
      </c>
      <c r="B74" s="30" t="s">
        <v>1231</v>
      </c>
      <c r="C74" s="31" t="s">
        <v>1062</v>
      </c>
      <c r="D74" s="30" t="s">
        <v>1442</v>
      </c>
      <c r="E74" s="30" t="s">
        <v>1306</v>
      </c>
      <c r="F74" s="30" t="s">
        <v>1093</v>
      </c>
    </row>
    <row r="75" spans="1:6" s="29" customFormat="1" ht="15.5">
      <c r="A75" s="30" t="s">
        <v>1234</v>
      </c>
      <c r="B75" s="30" t="s">
        <v>1235</v>
      </c>
      <c r="C75" s="31" t="s">
        <v>1062</v>
      </c>
      <c r="D75" s="30" t="s">
        <v>1236</v>
      </c>
      <c r="E75" s="30" t="s">
        <v>1237</v>
      </c>
      <c r="F75" s="30" t="s">
        <v>1065</v>
      </c>
    </row>
    <row r="76" spans="1:6" s="29" customFormat="1" ht="15.5">
      <c r="A76" s="30" t="s">
        <v>1234</v>
      </c>
      <c r="B76" s="30" t="s">
        <v>1235</v>
      </c>
      <c r="C76" s="31" t="s">
        <v>1062</v>
      </c>
      <c r="D76" s="30" t="s">
        <v>1238</v>
      </c>
      <c r="E76" s="30" t="s">
        <v>1237</v>
      </c>
      <c r="F76" s="30" t="s">
        <v>1239</v>
      </c>
    </row>
    <row r="77" spans="1:6" s="29" customFormat="1" ht="15.5">
      <c r="A77" s="30" t="s">
        <v>1234</v>
      </c>
      <c r="B77" s="30" t="s">
        <v>1235</v>
      </c>
      <c r="C77" s="31" t="s">
        <v>1062</v>
      </c>
      <c r="D77" s="30" t="s">
        <v>1240</v>
      </c>
      <c r="E77" s="30" t="s">
        <v>1241</v>
      </c>
      <c r="F77" s="30" t="s">
        <v>1089</v>
      </c>
    </row>
    <row r="78" spans="1:6" s="29" customFormat="1" ht="15.5">
      <c r="A78" s="30" t="s">
        <v>1234</v>
      </c>
      <c r="B78" s="30" t="s">
        <v>1235</v>
      </c>
      <c r="C78" s="31" t="s">
        <v>1062</v>
      </c>
      <c r="D78" s="30" t="s">
        <v>1242</v>
      </c>
      <c r="E78" s="30" t="s">
        <v>1241</v>
      </c>
      <c r="F78" s="30" t="s">
        <v>1089</v>
      </c>
    </row>
    <row r="79" spans="1:6" s="29" customFormat="1" ht="15.5">
      <c r="A79" s="22" t="s">
        <v>1243</v>
      </c>
      <c r="B79" s="22" t="s">
        <v>1244</v>
      </c>
      <c r="C79" s="31" t="s">
        <v>1062</v>
      </c>
      <c r="D79" s="22" t="s">
        <v>1245</v>
      </c>
      <c r="E79" s="30" t="s">
        <v>1246</v>
      </c>
      <c r="F79" s="30" t="s">
        <v>1065</v>
      </c>
    </row>
    <row r="80" spans="1:6" ht="15.5">
      <c r="A80" s="22" t="s">
        <v>1243</v>
      </c>
      <c r="B80" s="22" t="s">
        <v>1244</v>
      </c>
      <c r="C80" s="31" t="s">
        <v>1062</v>
      </c>
      <c r="D80" s="22" t="s">
        <v>1245</v>
      </c>
      <c r="E80" s="22" t="s">
        <v>1247</v>
      </c>
      <c r="F80" s="22" t="s">
        <v>1239</v>
      </c>
    </row>
    <row r="81" spans="1:6" ht="15.5">
      <c r="A81" s="22" t="s">
        <v>1243</v>
      </c>
      <c r="B81" s="22" t="s">
        <v>1244</v>
      </c>
      <c r="C81" s="31" t="s">
        <v>1062</v>
      </c>
      <c r="D81" s="22" t="s">
        <v>1248</v>
      </c>
      <c r="E81" s="22" t="s">
        <v>1249</v>
      </c>
      <c r="F81" s="22" t="s">
        <v>1250</v>
      </c>
    </row>
    <row r="82" spans="1:6" s="29" customFormat="1" ht="15.5">
      <c r="A82" s="30" t="s">
        <v>1251</v>
      </c>
      <c r="B82" s="30" t="s">
        <v>1252</v>
      </c>
      <c r="C82" s="31" t="s">
        <v>1062</v>
      </c>
      <c r="D82" s="30" t="s">
        <v>1253</v>
      </c>
      <c r="E82" s="30" t="s">
        <v>1254</v>
      </c>
      <c r="F82" s="30" t="s">
        <v>1065</v>
      </c>
    </row>
    <row r="83" spans="1:6" s="29" customFormat="1" ht="15.5">
      <c r="A83" s="30" t="s">
        <v>1251</v>
      </c>
      <c r="B83" s="30" t="s">
        <v>1252</v>
      </c>
      <c r="C83" s="31" t="s">
        <v>1062</v>
      </c>
      <c r="D83" s="30" t="s">
        <v>1255</v>
      </c>
      <c r="E83" s="30" t="s">
        <v>1256</v>
      </c>
      <c r="F83" s="30" t="s">
        <v>1108</v>
      </c>
    </row>
    <row r="84" spans="1:6" s="29" customFormat="1" ht="15.5">
      <c r="A84" s="30" t="s">
        <v>1251</v>
      </c>
      <c r="B84" s="30" t="s">
        <v>1252</v>
      </c>
      <c r="C84" s="31" t="s">
        <v>1062</v>
      </c>
      <c r="D84" s="30" t="s">
        <v>1257</v>
      </c>
      <c r="E84" s="30" t="s">
        <v>1258</v>
      </c>
      <c r="F84" s="30" t="s">
        <v>1137</v>
      </c>
    </row>
    <row r="85" spans="1:6" s="29" customFormat="1" ht="15.5">
      <c r="A85" s="30" t="s">
        <v>1259</v>
      </c>
      <c r="B85" s="30" t="s">
        <v>1076</v>
      </c>
      <c r="C85" s="31" t="s">
        <v>1062</v>
      </c>
      <c r="D85" s="30" t="s">
        <v>1260</v>
      </c>
      <c r="E85" s="30" t="s">
        <v>1261</v>
      </c>
      <c r="F85" s="30" t="s">
        <v>1065</v>
      </c>
    </row>
    <row r="86" spans="1:6" s="29" customFormat="1" ht="15.5">
      <c r="A86" s="30" t="s">
        <v>1259</v>
      </c>
      <c r="B86" s="30" t="s">
        <v>1262</v>
      </c>
      <c r="C86" s="31" t="s">
        <v>1062</v>
      </c>
      <c r="D86" s="30" t="s">
        <v>1263</v>
      </c>
      <c r="E86" s="30" t="s">
        <v>1264</v>
      </c>
      <c r="F86" s="30" t="s">
        <v>1065</v>
      </c>
    </row>
    <row r="87" spans="1:6" s="29" customFormat="1" ht="15.5">
      <c r="A87" s="30" t="s">
        <v>1178</v>
      </c>
      <c r="B87" s="30" t="s">
        <v>1178</v>
      </c>
      <c r="C87" s="31" t="s">
        <v>1062</v>
      </c>
      <c r="D87" s="30" t="s">
        <v>1179</v>
      </c>
      <c r="E87" s="30" t="s">
        <v>1265</v>
      </c>
      <c r="F87" s="30" t="s">
        <v>1089</v>
      </c>
    </row>
    <row r="88" spans="1:6" s="29" customFormat="1" ht="15.5">
      <c r="A88" s="30" t="s">
        <v>1178</v>
      </c>
      <c r="B88" s="30" t="s">
        <v>1178</v>
      </c>
      <c r="C88" s="31" t="s">
        <v>1062</v>
      </c>
      <c r="D88" s="30" t="s">
        <v>1266</v>
      </c>
      <c r="E88" s="30" t="s">
        <v>1267</v>
      </c>
      <c r="F88" s="30" t="s">
        <v>1089</v>
      </c>
    </row>
    <row r="89" spans="1:6" s="29" customFormat="1" ht="15.5">
      <c r="A89" s="30" t="s">
        <v>1178</v>
      </c>
      <c r="B89" s="30" t="s">
        <v>1178</v>
      </c>
      <c r="C89" s="31" t="s">
        <v>1062</v>
      </c>
      <c r="D89" s="30" t="s">
        <v>1181</v>
      </c>
      <c r="E89" s="30" t="s">
        <v>1268</v>
      </c>
      <c r="F89" s="30" t="s">
        <v>1089</v>
      </c>
    </row>
    <row r="90" spans="1:6" s="29" customFormat="1" ht="15.5">
      <c r="A90" s="30" t="s">
        <v>1269</v>
      </c>
      <c r="B90" s="30" t="s">
        <v>1270</v>
      </c>
      <c r="C90" s="31" t="s">
        <v>1062</v>
      </c>
      <c r="D90" s="30" t="s">
        <v>1271</v>
      </c>
      <c r="E90" s="30" t="s">
        <v>1272</v>
      </c>
      <c r="F90" s="30" t="s">
        <v>1108</v>
      </c>
    </row>
    <row r="91" spans="1:6" s="29" customFormat="1" ht="15.5">
      <c r="A91" s="30" t="s">
        <v>1273</v>
      </c>
      <c r="B91" s="30" t="s">
        <v>1273</v>
      </c>
      <c r="C91" s="31" t="s">
        <v>1062</v>
      </c>
      <c r="D91" s="30" t="s">
        <v>1274</v>
      </c>
      <c r="E91" s="30" t="s">
        <v>1275</v>
      </c>
      <c r="F91" s="30" t="s">
        <v>1065</v>
      </c>
    </row>
    <row r="92" spans="1:6" s="29" customFormat="1" ht="15.5">
      <c r="A92" s="30" t="s">
        <v>1178</v>
      </c>
      <c r="B92" s="30" t="s">
        <v>1178</v>
      </c>
      <c r="C92" s="31" t="s">
        <v>1062</v>
      </c>
      <c r="D92" s="30" t="s">
        <v>1276</v>
      </c>
      <c r="E92" s="30" t="s">
        <v>1254</v>
      </c>
      <c r="F92" s="30" t="s">
        <v>1065</v>
      </c>
    </row>
    <row r="93" spans="1:6" s="29" customFormat="1" ht="15.5">
      <c r="A93" s="30" t="s">
        <v>1178</v>
      </c>
      <c r="B93" s="30" t="s">
        <v>1178</v>
      </c>
      <c r="C93" s="31" t="s">
        <v>1062</v>
      </c>
      <c r="D93" s="30" t="s">
        <v>1277</v>
      </c>
      <c r="E93" s="30" t="s">
        <v>1278</v>
      </c>
      <c r="F93" s="30" t="s">
        <v>1065</v>
      </c>
    </row>
    <row r="94" spans="1:6" s="29" customFormat="1" ht="15.5">
      <c r="A94" s="30" t="s">
        <v>1178</v>
      </c>
      <c r="B94" s="30" t="s">
        <v>1178</v>
      </c>
      <c r="C94" s="31" t="s">
        <v>1062</v>
      </c>
      <c r="D94" s="30" t="s">
        <v>1279</v>
      </c>
      <c r="E94" s="30" t="s">
        <v>1280</v>
      </c>
      <c r="F94" s="30" t="s">
        <v>1089</v>
      </c>
    </row>
    <row r="95" spans="1:6" ht="15.5">
      <c r="A95" s="22" t="s">
        <v>1231</v>
      </c>
      <c r="B95" s="22" t="s">
        <v>1231</v>
      </c>
      <c r="C95" s="31" t="s">
        <v>1062</v>
      </c>
      <c r="D95" s="22" t="s">
        <v>1281</v>
      </c>
      <c r="E95" s="22" t="s">
        <v>1282</v>
      </c>
      <c r="F95" s="22" t="s">
        <v>1089</v>
      </c>
    </row>
    <row r="96" spans="1:6" ht="15.5">
      <c r="A96" s="22" t="s">
        <v>1178</v>
      </c>
      <c r="B96" s="22" t="s">
        <v>1178</v>
      </c>
      <c r="C96" s="31" t="s">
        <v>1062</v>
      </c>
      <c r="D96" s="22" t="s">
        <v>1283</v>
      </c>
      <c r="E96" s="22" t="s">
        <v>1280</v>
      </c>
      <c r="F96" s="22" t="s">
        <v>1089</v>
      </c>
    </row>
    <row r="97" spans="1:6" s="29" customFormat="1" ht="15.5">
      <c r="A97" s="30" t="s">
        <v>1075</v>
      </c>
      <c r="B97" s="30" t="s">
        <v>1076</v>
      </c>
      <c r="C97" s="31" t="s">
        <v>1062</v>
      </c>
      <c r="D97" s="30" t="s">
        <v>1284</v>
      </c>
      <c r="E97" s="30" t="s">
        <v>1285</v>
      </c>
      <c r="F97" s="30" t="s">
        <v>1089</v>
      </c>
    </row>
    <row r="98" spans="1:6" s="29" customFormat="1" ht="15.5">
      <c r="A98" s="30" t="s">
        <v>1220</v>
      </c>
      <c r="B98" s="30" t="s">
        <v>1146</v>
      </c>
      <c r="C98" s="31" t="s">
        <v>1062</v>
      </c>
      <c r="D98" s="30" t="s">
        <v>1286</v>
      </c>
      <c r="E98" s="30" t="s">
        <v>1287</v>
      </c>
      <c r="F98" s="30" t="s">
        <v>1137</v>
      </c>
    </row>
    <row r="99" spans="1:6" s="29" customFormat="1" ht="15.5">
      <c r="A99" s="30" t="s">
        <v>1220</v>
      </c>
      <c r="B99" s="30" t="s">
        <v>1146</v>
      </c>
      <c r="C99" s="31" t="s">
        <v>1062</v>
      </c>
      <c r="D99" s="30" t="s">
        <v>1288</v>
      </c>
      <c r="E99" s="30" t="s">
        <v>1289</v>
      </c>
      <c r="F99" s="30" t="s">
        <v>1089</v>
      </c>
    </row>
    <row r="100" spans="1:6" s="29" customFormat="1" ht="15.5">
      <c r="A100" s="30" t="s">
        <v>1178</v>
      </c>
      <c r="B100" s="30" t="s">
        <v>1178</v>
      </c>
      <c r="C100" s="31" t="s">
        <v>1062</v>
      </c>
      <c r="D100" s="30" t="s">
        <v>1290</v>
      </c>
      <c r="E100" s="30" t="s">
        <v>1280</v>
      </c>
      <c r="F100" s="30" t="s">
        <v>1089</v>
      </c>
    </row>
    <row r="101" spans="1:6" s="29" customFormat="1" ht="15.5">
      <c r="A101" s="30" t="s">
        <v>1178</v>
      </c>
      <c r="B101" s="30" t="s">
        <v>1178</v>
      </c>
      <c r="C101" s="31" t="s">
        <v>1062</v>
      </c>
      <c r="D101" s="30" t="s">
        <v>1291</v>
      </c>
      <c r="E101" s="30" t="s">
        <v>1280</v>
      </c>
      <c r="F101" s="30" t="s">
        <v>1089</v>
      </c>
    </row>
    <row r="102" spans="1:6" s="29" customFormat="1" ht="15.5">
      <c r="A102" s="30" t="s">
        <v>1178</v>
      </c>
      <c r="B102" s="30" t="s">
        <v>1178</v>
      </c>
      <c r="C102" s="31" t="s">
        <v>1062</v>
      </c>
      <c r="D102" s="30" t="s">
        <v>1292</v>
      </c>
      <c r="E102" s="30" t="s">
        <v>1293</v>
      </c>
      <c r="F102" s="30" t="s">
        <v>1089</v>
      </c>
    </row>
    <row r="103" spans="1:6" s="29" customFormat="1" ht="15.5">
      <c r="A103" s="30" t="s">
        <v>1178</v>
      </c>
      <c r="B103" s="30" t="s">
        <v>1178</v>
      </c>
      <c r="C103" s="31" t="s">
        <v>1062</v>
      </c>
      <c r="D103" s="30" t="s">
        <v>1294</v>
      </c>
      <c r="E103" s="30" t="s">
        <v>1295</v>
      </c>
      <c r="F103" s="30" t="s">
        <v>1065</v>
      </c>
    </row>
    <row r="104" spans="1:6" s="29" customFormat="1" ht="15.5">
      <c r="A104" s="30" t="s">
        <v>1178</v>
      </c>
      <c r="B104" s="30" t="s">
        <v>1178</v>
      </c>
      <c r="C104" s="31" t="s">
        <v>1062</v>
      </c>
      <c r="D104" s="30" t="s">
        <v>1296</v>
      </c>
      <c r="E104" s="30" t="s">
        <v>1297</v>
      </c>
      <c r="F104" s="30" t="s">
        <v>1089</v>
      </c>
    </row>
    <row r="105" spans="1:6" s="29" customFormat="1" ht="15.5">
      <c r="A105" s="30" t="s">
        <v>1178</v>
      </c>
      <c r="B105" s="30" t="s">
        <v>1178</v>
      </c>
      <c r="C105" s="31" t="s">
        <v>1062</v>
      </c>
      <c r="D105" s="30" t="s">
        <v>1298</v>
      </c>
      <c r="E105" s="30" t="s">
        <v>1299</v>
      </c>
      <c r="F105" s="30" t="s">
        <v>1300</v>
      </c>
    </row>
    <row r="106" spans="1:6" s="29" customFormat="1" ht="15.5">
      <c r="A106" s="30" t="s">
        <v>1178</v>
      </c>
      <c r="B106" s="30" t="s">
        <v>1178</v>
      </c>
      <c r="C106" s="31" t="s">
        <v>1062</v>
      </c>
      <c r="D106" s="30" t="s">
        <v>1301</v>
      </c>
      <c r="E106" s="30" t="s">
        <v>1302</v>
      </c>
      <c r="F106" s="30" t="s">
        <v>1300</v>
      </c>
    </row>
    <row r="107" spans="1:6" s="29" customFormat="1" ht="15.5">
      <c r="A107" s="30" t="s">
        <v>1178</v>
      </c>
      <c r="B107" s="30" t="s">
        <v>1178</v>
      </c>
      <c r="C107" s="31" t="s">
        <v>1062</v>
      </c>
      <c r="D107" s="30" t="s">
        <v>1303</v>
      </c>
      <c r="E107" s="30" t="s">
        <v>1304</v>
      </c>
      <c r="F107" s="30" t="s">
        <v>1093</v>
      </c>
    </row>
    <row r="108" spans="1:6" s="29" customFormat="1" ht="15.5">
      <c r="A108" s="30" t="s">
        <v>1178</v>
      </c>
      <c r="B108" s="30" t="s">
        <v>1178</v>
      </c>
      <c r="C108" s="31" t="s">
        <v>1062</v>
      </c>
      <c r="D108" s="30" t="s">
        <v>1305</v>
      </c>
      <c r="E108" s="30" t="s">
        <v>1306</v>
      </c>
      <c r="F108" s="30" t="s">
        <v>1093</v>
      </c>
    </row>
    <row r="109" spans="1:6" s="29" customFormat="1" ht="15.5">
      <c r="A109" s="30" t="s">
        <v>1307</v>
      </c>
      <c r="B109" s="30" t="s">
        <v>1076</v>
      </c>
      <c r="C109" s="31" t="s">
        <v>1062</v>
      </c>
      <c r="D109" s="30" t="s">
        <v>1308</v>
      </c>
      <c r="E109" s="30" t="s">
        <v>1309</v>
      </c>
      <c r="F109" s="30" t="s">
        <v>1137</v>
      </c>
    </row>
    <row r="110" spans="1:6" s="29" customFormat="1" ht="15.5">
      <c r="A110" s="30" t="s">
        <v>1307</v>
      </c>
      <c r="B110" s="30" t="s">
        <v>1076</v>
      </c>
      <c r="C110" s="31" t="s">
        <v>1062</v>
      </c>
      <c r="D110" s="30" t="s">
        <v>1310</v>
      </c>
      <c r="E110" s="30" t="s">
        <v>1311</v>
      </c>
      <c r="F110" s="30" t="s">
        <v>1065</v>
      </c>
    </row>
    <row r="111" spans="1:6" s="29" customFormat="1" ht="15.5">
      <c r="A111" s="30" t="s">
        <v>1307</v>
      </c>
      <c r="B111" s="30" t="s">
        <v>1076</v>
      </c>
      <c r="C111" s="31" t="s">
        <v>1062</v>
      </c>
      <c r="D111" s="30" t="s">
        <v>1312</v>
      </c>
      <c r="E111" s="30" t="s">
        <v>1120</v>
      </c>
      <c r="F111" s="30" t="s">
        <v>1093</v>
      </c>
    </row>
    <row r="112" spans="1:6" s="29" customFormat="1" ht="15.5">
      <c r="A112" s="30" t="s">
        <v>1307</v>
      </c>
      <c r="B112" s="30" t="s">
        <v>1076</v>
      </c>
      <c r="C112" s="31" t="s">
        <v>1062</v>
      </c>
      <c r="D112" s="30" t="s">
        <v>1313</v>
      </c>
      <c r="E112" s="30" t="s">
        <v>1314</v>
      </c>
      <c r="F112" s="30" t="s">
        <v>1065</v>
      </c>
    </row>
    <row r="113" spans="1:6" s="29" customFormat="1" ht="15.5">
      <c r="A113" s="30" t="s">
        <v>1307</v>
      </c>
      <c r="B113" s="30" t="s">
        <v>1076</v>
      </c>
      <c r="C113" s="31" t="s">
        <v>1062</v>
      </c>
      <c r="D113" s="30" t="s">
        <v>1315</v>
      </c>
      <c r="E113" s="30" t="s">
        <v>1316</v>
      </c>
      <c r="F113" s="30" t="s">
        <v>1093</v>
      </c>
    </row>
    <row r="114" spans="1:6" s="29" customFormat="1" ht="15.5">
      <c r="A114" s="30" t="s">
        <v>1455</v>
      </c>
      <c r="B114" s="30" t="s">
        <v>1317</v>
      </c>
      <c r="C114" s="31" t="s">
        <v>1062</v>
      </c>
      <c r="D114" s="30" t="s">
        <v>1318</v>
      </c>
      <c r="E114" s="30" t="s">
        <v>1319</v>
      </c>
      <c r="F114" s="30" t="s">
        <v>1065</v>
      </c>
    </row>
    <row r="115" spans="1:6" s="29" customFormat="1" ht="15.5">
      <c r="A115" s="30" t="s">
        <v>1455</v>
      </c>
      <c r="B115" s="30" t="s">
        <v>1317</v>
      </c>
      <c r="C115" s="31" t="s">
        <v>1062</v>
      </c>
      <c r="D115" s="30" t="s">
        <v>1456</v>
      </c>
      <c r="E115" s="30" t="s">
        <v>1120</v>
      </c>
      <c r="F115" s="30" t="s">
        <v>1441</v>
      </c>
    </row>
    <row r="116" spans="1:6" s="29" customFormat="1" ht="15.5">
      <c r="A116" s="30" t="s">
        <v>1320</v>
      </c>
      <c r="B116" s="30" t="s">
        <v>1320</v>
      </c>
      <c r="C116" s="31" t="s">
        <v>1062</v>
      </c>
      <c r="D116" s="30" t="s">
        <v>1321</v>
      </c>
      <c r="E116" s="30" t="s">
        <v>1322</v>
      </c>
      <c r="F116" s="30" t="s">
        <v>1323</v>
      </c>
    </row>
    <row r="117" spans="1:6" s="29" customFormat="1" ht="15.5">
      <c r="A117" s="30" t="s">
        <v>1320</v>
      </c>
      <c r="B117" s="30" t="s">
        <v>1320</v>
      </c>
      <c r="C117" s="31" t="s">
        <v>1062</v>
      </c>
      <c r="D117" s="30" t="s">
        <v>1324</v>
      </c>
      <c r="E117" s="30" t="s">
        <v>1325</v>
      </c>
      <c r="F117" s="30" t="s">
        <v>1093</v>
      </c>
    </row>
    <row r="118" spans="1:6" s="29" customFormat="1" ht="15.5">
      <c r="A118" s="30" t="s">
        <v>1320</v>
      </c>
      <c r="B118" s="30" t="s">
        <v>1320</v>
      </c>
      <c r="C118" s="31" t="s">
        <v>1062</v>
      </c>
      <c r="D118" s="30" t="s">
        <v>1326</v>
      </c>
      <c r="E118" s="30" t="s">
        <v>1327</v>
      </c>
      <c r="F118" s="30" t="s">
        <v>1065</v>
      </c>
    </row>
    <row r="119" spans="1:6" s="29" customFormat="1" ht="15.5">
      <c r="A119" s="30" t="s">
        <v>1320</v>
      </c>
      <c r="B119" s="30" t="s">
        <v>1320</v>
      </c>
      <c r="C119" s="31" t="s">
        <v>1062</v>
      </c>
      <c r="D119" s="30" t="s">
        <v>1328</v>
      </c>
      <c r="E119" s="30" t="s">
        <v>1246</v>
      </c>
      <c r="F119" s="30" t="s">
        <v>1323</v>
      </c>
    </row>
    <row r="120" spans="1:6" s="29" customFormat="1" ht="15.5">
      <c r="A120" s="30" t="s">
        <v>1320</v>
      </c>
      <c r="B120" s="30" t="s">
        <v>1320</v>
      </c>
      <c r="C120" s="31" t="s">
        <v>1062</v>
      </c>
      <c r="D120" s="30" t="s">
        <v>1329</v>
      </c>
      <c r="E120" s="30" t="s">
        <v>1330</v>
      </c>
      <c r="F120" s="30" t="s">
        <v>1323</v>
      </c>
    </row>
    <row r="121" spans="1:6" s="29" customFormat="1" ht="15.5">
      <c r="A121" s="30" t="s">
        <v>1320</v>
      </c>
      <c r="B121" s="30" t="s">
        <v>1320</v>
      </c>
      <c r="C121" s="31" t="s">
        <v>1062</v>
      </c>
      <c r="D121" s="30" t="s">
        <v>1331</v>
      </c>
      <c r="E121" s="30" t="s">
        <v>1332</v>
      </c>
      <c r="F121" s="30" t="s">
        <v>1093</v>
      </c>
    </row>
    <row r="122" spans="1:6" s="29" customFormat="1" ht="15.5">
      <c r="A122" s="30" t="s">
        <v>1320</v>
      </c>
      <c r="B122" s="30" t="s">
        <v>1320</v>
      </c>
      <c r="C122" s="31" t="s">
        <v>1062</v>
      </c>
      <c r="D122" s="30" t="s">
        <v>1329</v>
      </c>
      <c r="E122" s="30" t="s">
        <v>1333</v>
      </c>
      <c r="F122" s="30" t="s">
        <v>1093</v>
      </c>
    </row>
    <row r="123" spans="1:6" s="29" customFormat="1" ht="15.5">
      <c r="A123" s="30" t="s">
        <v>1320</v>
      </c>
      <c r="B123" s="30" t="s">
        <v>1320</v>
      </c>
      <c r="C123" s="31" t="s">
        <v>1062</v>
      </c>
      <c r="D123" s="30" t="s">
        <v>1334</v>
      </c>
      <c r="E123" s="30" t="s">
        <v>1335</v>
      </c>
      <c r="F123" s="30" t="s">
        <v>1336</v>
      </c>
    </row>
    <row r="124" spans="1:6" s="29" customFormat="1" ht="15.5">
      <c r="A124" s="30" t="s">
        <v>1320</v>
      </c>
      <c r="B124" s="30" t="s">
        <v>1320</v>
      </c>
      <c r="C124" s="31" t="s">
        <v>1062</v>
      </c>
      <c r="D124" s="30" t="s">
        <v>1337</v>
      </c>
      <c r="E124" s="30" t="s">
        <v>1338</v>
      </c>
      <c r="F124" s="30" t="s">
        <v>1339</v>
      </c>
    </row>
    <row r="125" spans="1:6" s="29" customFormat="1" ht="15.5">
      <c r="A125" s="30" t="s">
        <v>1320</v>
      </c>
      <c r="B125" s="30" t="s">
        <v>1320</v>
      </c>
      <c r="C125" s="31" t="s">
        <v>1062</v>
      </c>
      <c r="D125" s="30" t="s">
        <v>1450</v>
      </c>
      <c r="E125" s="30" t="s">
        <v>1451</v>
      </c>
      <c r="F125" s="30" t="s">
        <v>1339</v>
      </c>
    </row>
    <row r="126" spans="1:6" s="29" customFormat="1" ht="15.5">
      <c r="A126" s="30" t="s">
        <v>1340</v>
      </c>
      <c r="B126" s="30" t="s">
        <v>1167</v>
      </c>
      <c r="C126" s="31" t="s">
        <v>1062</v>
      </c>
      <c r="D126" s="30" t="s">
        <v>1341</v>
      </c>
      <c r="E126" s="30" t="s">
        <v>1342</v>
      </c>
      <c r="F126" s="30" t="s">
        <v>1089</v>
      </c>
    </row>
    <row r="127" spans="1:6" s="29" customFormat="1" ht="15.5">
      <c r="A127" s="30" t="s">
        <v>1340</v>
      </c>
      <c r="B127" s="30" t="s">
        <v>1167</v>
      </c>
      <c r="C127" s="31" t="s">
        <v>1062</v>
      </c>
      <c r="D127" s="30" t="s">
        <v>1343</v>
      </c>
      <c r="E127" s="30" t="s">
        <v>1282</v>
      </c>
      <c r="F127" s="30" t="s">
        <v>1089</v>
      </c>
    </row>
    <row r="128" spans="1:6" ht="15.5">
      <c r="A128" s="22" t="s">
        <v>1340</v>
      </c>
      <c r="B128" s="22" t="s">
        <v>1167</v>
      </c>
      <c r="C128" s="31" t="s">
        <v>1062</v>
      </c>
      <c r="D128" s="22" t="s">
        <v>1344</v>
      </c>
      <c r="E128" s="22" t="s">
        <v>1345</v>
      </c>
      <c r="F128" s="22" t="s">
        <v>1065</v>
      </c>
    </row>
    <row r="129" spans="1:6" ht="15.5">
      <c r="A129" s="22" t="s">
        <v>1346</v>
      </c>
      <c r="B129" s="22" t="s">
        <v>1153</v>
      </c>
      <c r="C129" s="31" t="s">
        <v>1062</v>
      </c>
      <c r="D129" s="22" t="s">
        <v>1347</v>
      </c>
      <c r="E129" s="22" t="s">
        <v>1348</v>
      </c>
      <c r="F129" s="22" t="s">
        <v>1089</v>
      </c>
    </row>
    <row r="130" spans="1:6" ht="15.5">
      <c r="A130" s="22" t="s">
        <v>1346</v>
      </c>
      <c r="B130" s="22" t="s">
        <v>1153</v>
      </c>
      <c r="C130" s="31" t="s">
        <v>1062</v>
      </c>
      <c r="D130" s="22" t="s">
        <v>1347</v>
      </c>
      <c r="E130" s="22" t="s">
        <v>1349</v>
      </c>
      <c r="F130" s="22" t="s">
        <v>1089</v>
      </c>
    </row>
    <row r="131" spans="1:6" s="29" customFormat="1" ht="15.5">
      <c r="A131" s="30" t="s">
        <v>1346</v>
      </c>
      <c r="B131" s="30" t="s">
        <v>1153</v>
      </c>
      <c r="C131" s="31" t="s">
        <v>1062</v>
      </c>
      <c r="D131" s="30" t="s">
        <v>1350</v>
      </c>
      <c r="E131" s="30" t="s">
        <v>1351</v>
      </c>
      <c r="F131" s="22" t="s">
        <v>1089</v>
      </c>
    </row>
    <row r="132" spans="1:6" s="29" customFormat="1" ht="15.5">
      <c r="A132" s="30" t="s">
        <v>1346</v>
      </c>
      <c r="B132" s="30" t="s">
        <v>1153</v>
      </c>
      <c r="C132" s="31" t="s">
        <v>1062</v>
      </c>
      <c r="D132" s="30" t="s">
        <v>1350</v>
      </c>
      <c r="E132" s="30"/>
      <c r="F132" s="22" t="s">
        <v>1089</v>
      </c>
    </row>
    <row r="133" spans="1:6" s="29" customFormat="1" ht="15.5">
      <c r="A133" s="30" t="s">
        <v>1346</v>
      </c>
      <c r="B133" s="30" t="s">
        <v>1153</v>
      </c>
      <c r="C133" s="31" t="s">
        <v>1062</v>
      </c>
      <c r="D133" s="30" t="s">
        <v>1352</v>
      </c>
      <c r="E133" s="30" t="s">
        <v>1353</v>
      </c>
      <c r="F133" s="22" t="s">
        <v>1093</v>
      </c>
    </row>
    <row r="134" spans="1:6" s="29" customFormat="1" ht="15.5">
      <c r="A134" s="30" t="s">
        <v>1346</v>
      </c>
      <c r="B134" s="30" t="s">
        <v>1153</v>
      </c>
      <c r="C134" s="31" t="s">
        <v>1062</v>
      </c>
      <c r="D134" s="30" t="s">
        <v>1354</v>
      </c>
      <c r="E134" s="30" t="s">
        <v>1355</v>
      </c>
      <c r="F134" s="22" t="s">
        <v>1093</v>
      </c>
    </row>
    <row r="135" spans="1:6" s="29" customFormat="1" ht="15.5">
      <c r="A135" s="30" t="s">
        <v>1346</v>
      </c>
      <c r="B135" s="30" t="s">
        <v>1153</v>
      </c>
      <c r="C135" s="31" t="s">
        <v>1062</v>
      </c>
      <c r="D135" s="30" t="s">
        <v>1356</v>
      </c>
      <c r="E135" s="30" t="s">
        <v>1357</v>
      </c>
      <c r="F135" s="30" t="s">
        <v>1089</v>
      </c>
    </row>
    <row r="136" spans="1:6" s="29" customFormat="1" ht="15.5">
      <c r="A136" s="30" t="s">
        <v>1167</v>
      </c>
      <c r="B136" s="30" t="s">
        <v>1167</v>
      </c>
      <c r="C136" s="31" t="s">
        <v>1062</v>
      </c>
      <c r="D136" s="30" t="s">
        <v>1358</v>
      </c>
      <c r="E136" s="30" t="s">
        <v>1359</v>
      </c>
      <c r="F136" s="30" t="s">
        <v>1089</v>
      </c>
    </row>
    <row r="137" spans="1:6" s="29" customFormat="1" ht="15.5">
      <c r="A137" s="30" t="s">
        <v>1167</v>
      </c>
      <c r="B137" s="30" t="s">
        <v>1167</v>
      </c>
      <c r="C137" s="31" t="s">
        <v>1062</v>
      </c>
      <c r="D137" s="30" t="s">
        <v>1360</v>
      </c>
      <c r="E137" s="30" t="s">
        <v>1361</v>
      </c>
      <c r="F137" s="30" t="s">
        <v>1065</v>
      </c>
    </row>
    <row r="138" spans="1:6" s="29" customFormat="1" ht="15.5">
      <c r="A138" s="30" t="s">
        <v>1167</v>
      </c>
      <c r="B138" s="30" t="s">
        <v>1167</v>
      </c>
      <c r="C138" s="31" t="s">
        <v>1062</v>
      </c>
      <c r="D138" s="30" t="s">
        <v>1362</v>
      </c>
      <c r="E138" s="30" t="s">
        <v>1363</v>
      </c>
      <c r="F138" s="30" t="s">
        <v>1093</v>
      </c>
    </row>
    <row r="139" spans="1:6" s="29" customFormat="1" ht="15.5">
      <c r="A139" s="30" t="s">
        <v>1167</v>
      </c>
      <c r="B139" s="30" t="s">
        <v>1167</v>
      </c>
      <c r="C139" s="31" t="s">
        <v>1062</v>
      </c>
      <c r="D139" s="30" t="s">
        <v>1364</v>
      </c>
      <c r="E139" s="30" t="s">
        <v>1365</v>
      </c>
      <c r="F139" s="30" t="s">
        <v>1366</v>
      </c>
    </row>
    <row r="140" spans="1:6" s="29" customFormat="1" ht="15.5">
      <c r="A140" s="30" t="s">
        <v>1167</v>
      </c>
      <c r="B140" s="30" t="s">
        <v>1167</v>
      </c>
      <c r="C140" s="31" t="s">
        <v>1062</v>
      </c>
      <c r="D140" s="30" t="s">
        <v>1367</v>
      </c>
      <c r="E140" s="30" t="s">
        <v>1365</v>
      </c>
      <c r="F140" s="30" t="s">
        <v>1366</v>
      </c>
    </row>
    <row r="141" spans="1:6" s="29" customFormat="1" ht="15.5">
      <c r="A141" s="30" t="s">
        <v>1167</v>
      </c>
      <c r="B141" s="30" t="s">
        <v>1167</v>
      </c>
      <c r="C141" s="31" t="s">
        <v>1062</v>
      </c>
      <c r="D141" s="30" t="s">
        <v>1368</v>
      </c>
      <c r="E141" s="30" t="s">
        <v>1369</v>
      </c>
      <c r="F141" s="30" t="s">
        <v>1370</v>
      </c>
    </row>
    <row r="142" spans="1:6" s="29" customFormat="1" ht="15.5">
      <c r="A142" s="30" t="s">
        <v>1167</v>
      </c>
      <c r="B142" s="30" t="s">
        <v>1167</v>
      </c>
      <c r="C142" s="31" t="s">
        <v>1062</v>
      </c>
      <c r="D142" s="30" t="s">
        <v>1371</v>
      </c>
      <c r="E142" s="30" t="s">
        <v>1372</v>
      </c>
      <c r="F142" s="30" t="s">
        <v>1065</v>
      </c>
    </row>
    <row r="143" spans="1:6" s="29" customFormat="1" ht="15.5">
      <c r="A143" s="30" t="s">
        <v>1167</v>
      </c>
      <c r="B143" s="30" t="s">
        <v>1167</v>
      </c>
      <c r="C143" s="31" t="s">
        <v>1062</v>
      </c>
      <c r="D143" s="30" t="s">
        <v>1371</v>
      </c>
      <c r="E143" s="30" t="s">
        <v>1373</v>
      </c>
      <c r="F143" s="30" t="s">
        <v>1093</v>
      </c>
    </row>
    <row r="144" spans="1:6" s="29" customFormat="1" ht="15.5">
      <c r="A144" s="30" t="s">
        <v>1374</v>
      </c>
      <c r="B144" s="30" t="s">
        <v>1374</v>
      </c>
      <c r="C144" s="31" t="s">
        <v>1375</v>
      </c>
      <c r="D144" s="30" t="s">
        <v>1376</v>
      </c>
      <c r="E144" s="30" t="s">
        <v>1377</v>
      </c>
      <c r="F144" s="30" t="s">
        <v>1378</v>
      </c>
    </row>
    <row r="145" spans="1:6" s="29" customFormat="1" ht="15.5">
      <c r="A145" s="30" t="s">
        <v>1374</v>
      </c>
      <c r="B145" s="30" t="s">
        <v>1374</v>
      </c>
      <c r="C145" s="31" t="s">
        <v>1375</v>
      </c>
      <c r="D145" s="30" t="s">
        <v>1376</v>
      </c>
      <c r="E145" s="30" t="s">
        <v>1379</v>
      </c>
      <c r="F145" s="30" t="s">
        <v>1380</v>
      </c>
    </row>
    <row r="146" spans="1:6" s="29" customFormat="1" ht="15.5">
      <c r="A146" s="44" t="s">
        <v>1374</v>
      </c>
      <c r="B146" s="44" t="s">
        <v>1374</v>
      </c>
      <c r="C146" s="45" t="s">
        <v>1375</v>
      </c>
      <c r="D146" s="44" t="s">
        <v>1381</v>
      </c>
      <c r="E146" s="44" t="s">
        <v>1363</v>
      </c>
      <c r="F146" s="44" t="s">
        <v>1382</v>
      </c>
    </row>
    <row r="147" spans="1:6" s="29" customFormat="1" ht="15.5">
      <c r="A147" s="52" t="s">
        <v>1383</v>
      </c>
      <c r="B147" s="52" t="s">
        <v>1384</v>
      </c>
      <c r="C147" s="53" t="s">
        <v>1062</v>
      </c>
      <c r="D147" s="52" t="s">
        <v>1385</v>
      </c>
      <c r="E147" s="52" t="s">
        <v>1386</v>
      </c>
      <c r="F147" s="52" t="s">
        <v>1065</v>
      </c>
    </row>
    <row r="148" spans="1:6" s="29" customFormat="1" ht="15.5">
      <c r="A148" s="52" t="s">
        <v>1387</v>
      </c>
      <c r="B148" s="52" t="s">
        <v>1388</v>
      </c>
      <c r="C148" s="53" t="s">
        <v>1062</v>
      </c>
      <c r="D148" s="52" t="s">
        <v>1389</v>
      </c>
      <c r="E148" s="52" t="s">
        <v>1390</v>
      </c>
      <c r="F148" s="52" t="s">
        <v>1093</v>
      </c>
    </row>
    <row r="149" spans="1:6" s="29" customFormat="1" ht="15.5">
      <c r="A149" s="52" t="s">
        <v>1387</v>
      </c>
      <c r="B149" s="52" t="s">
        <v>1388</v>
      </c>
      <c r="C149" s="53" t="s">
        <v>1062</v>
      </c>
      <c r="D149" s="52" t="s">
        <v>1391</v>
      </c>
      <c r="E149" s="52" t="s">
        <v>1390</v>
      </c>
      <c r="F149" s="52" t="s">
        <v>1093</v>
      </c>
    </row>
    <row r="150" spans="1:6" s="29" customFormat="1" ht="15.5">
      <c r="A150" s="52" t="s">
        <v>1387</v>
      </c>
      <c r="B150" s="52" t="s">
        <v>1388</v>
      </c>
      <c r="C150" s="53" t="s">
        <v>1062</v>
      </c>
      <c r="D150" s="52" t="s">
        <v>1392</v>
      </c>
      <c r="E150" s="52" t="s">
        <v>1306</v>
      </c>
      <c r="F150" s="52" t="s">
        <v>1093</v>
      </c>
    </row>
    <row r="151" spans="1:6" s="29" customFormat="1" ht="15.5">
      <c r="A151" s="42" t="s">
        <v>1243</v>
      </c>
      <c r="B151" s="52" t="s">
        <v>1393</v>
      </c>
      <c r="C151" s="53" t="s">
        <v>1062</v>
      </c>
      <c r="D151" s="52" t="s">
        <v>1394</v>
      </c>
      <c r="E151" s="52" t="s">
        <v>1282</v>
      </c>
      <c r="F151" s="52" t="s">
        <v>1065</v>
      </c>
    </row>
    <row r="152" spans="1:6" ht="15.5">
      <c r="A152" s="54" t="s">
        <v>1243</v>
      </c>
      <c r="B152" s="55" t="s">
        <v>1395</v>
      </c>
      <c r="C152" s="56" t="s">
        <v>1062</v>
      </c>
      <c r="D152" s="55" t="s">
        <v>1396</v>
      </c>
      <c r="E152" s="55" t="s">
        <v>1397</v>
      </c>
      <c r="F152" s="57" t="s">
        <v>1089</v>
      </c>
    </row>
    <row r="153" spans="1:6">
      <c r="A153" s="46" t="s">
        <v>1243</v>
      </c>
      <c r="B153" s="47" t="s">
        <v>1398</v>
      </c>
      <c r="C153" s="47" t="s">
        <v>1399</v>
      </c>
      <c r="D153" s="47" t="s">
        <v>1400</v>
      </c>
      <c r="E153" s="47" t="s">
        <v>1401</v>
      </c>
      <c r="F153" s="47" t="s">
        <v>1089</v>
      </c>
    </row>
    <row r="154" spans="1:6">
      <c r="A154" s="46" t="s">
        <v>1243</v>
      </c>
      <c r="B154" s="42" t="s">
        <v>1398</v>
      </c>
      <c r="C154" s="42" t="s">
        <v>1399</v>
      </c>
      <c r="D154" s="42" t="s">
        <v>1402</v>
      </c>
      <c r="E154" s="42" t="s">
        <v>1403</v>
      </c>
      <c r="F154" s="42" t="s">
        <v>1336</v>
      </c>
    </row>
    <row r="155" spans="1:6">
      <c r="A155" s="47" t="s">
        <v>1243</v>
      </c>
      <c r="B155" s="48" t="s">
        <v>1398</v>
      </c>
      <c r="C155" s="47" t="s">
        <v>1399</v>
      </c>
      <c r="D155" s="47" t="s">
        <v>1404</v>
      </c>
      <c r="E155" s="47" t="s">
        <v>1405</v>
      </c>
      <c r="F155" s="47" t="s">
        <v>1406</v>
      </c>
    </row>
    <row r="156" spans="1:6">
      <c r="A156" s="42" t="s">
        <v>1243</v>
      </c>
      <c r="B156" s="42" t="s">
        <v>1407</v>
      </c>
      <c r="C156" s="42" t="s">
        <v>1062</v>
      </c>
      <c r="D156" s="42" t="s">
        <v>1408</v>
      </c>
      <c r="E156" s="42" t="s">
        <v>1409</v>
      </c>
      <c r="F156" s="42" t="s">
        <v>1065</v>
      </c>
    </row>
    <row r="157" spans="1:6">
      <c r="A157" s="42" t="s">
        <v>1243</v>
      </c>
      <c r="B157" s="42" t="s">
        <v>1407</v>
      </c>
      <c r="C157" s="42" t="s">
        <v>1062</v>
      </c>
      <c r="D157" s="42" t="s">
        <v>1410</v>
      </c>
      <c r="E157" s="42" t="s">
        <v>1411</v>
      </c>
      <c r="F157" s="42" t="s">
        <v>1089</v>
      </c>
    </row>
    <row r="158" spans="1:6">
      <c r="A158" s="42" t="s">
        <v>1243</v>
      </c>
      <c r="B158" s="42" t="s">
        <v>1439</v>
      </c>
      <c r="C158" s="42" t="s">
        <v>1428</v>
      </c>
      <c r="D158" s="42" t="s">
        <v>1440</v>
      </c>
      <c r="E158" s="42" t="s">
        <v>1373</v>
      </c>
      <c r="F158" s="42" t="s">
        <v>1441</v>
      </c>
    </row>
    <row r="159" spans="1:6">
      <c r="A159" s="42" t="s">
        <v>1243</v>
      </c>
      <c r="B159" s="42" t="s">
        <v>1412</v>
      </c>
      <c r="C159" s="42" t="s">
        <v>1062</v>
      </c>
      <c r="D159" s="42" t="s">
        <v>1413</v>
      </c>
      <c r="E159" s="42" t="s">
        <v>1414</v>
      </c>
      <c r="F159" s="42" t="s">
        <v>1406</v>
      </c>
    </row>
    <row r="160" spans="1:6">
      <c r="A160" s="47" t="s">
        <v>1243</v>
      </c>
      <c r="B160" s="47" t="s">
        <v>1412</v>
      </c>
      <c r="C160" s="47" t="s">
        <v>1062</v>
      </c>
      <c r="D160" s="47" t="s">
        <v>1415</v>
      </c>
      <c r="E160" s="47" t="s">
        <v>1416</v>
      </c>
      <c r="F160" s="47" t="s">
        <v>1336</v>
      </c>
    </row>
    <row r="161" spans="1:6">
      <c r="A161" s="47" t="s">
        <v>1243</v>
      </c>
      <c r="B161" s="47" t="s">
        <v>1417</v>
      </c>
      <c r="C161" s="47" t="s">
        <v>1062</v>
      </c>
      <c r="D161" s="47" t="s">
        <v>1418</v>
      </c>
      <c r="E161" s="47" t="s">
        <v>1349</v>
      </c>
      <c r="F161" s="47" t="s">
        <v>1089</v>
      </c>
    </row>
    <row r="162" spans="1:6">
      <c r="A162" s="42" t="s">
        <v>1243</v>
      </c>
      <c r="B162" s="42" t="s">
        <v>1419</v>
      </c>
      <c r="C162" s="42" t="s">
        <v>1062</v>
      </c>
      <c r="D162" s="42" t="s">
        <v>1420</v>
      </c>
      <c r="E162" s="42" t="s">
        <v>1421</v>
      </c>
      <c r="F162" s="42" t="s">
        <v>1089</v>
      </c>
    </row>
    <row r="163" spans="1:6">
      <c r="A163" s="42" t="s">
        <v>1243</v>
      </c>
      <c r="B163" s="42" t="s">
        <v>1419</v>
      </c>
      <c r="C163" s="42" t="s">
        <v>1062</v>
      </c>
      <c r="D163" s="42" t="s">
        <v>1422</v>
      </c>
      <c r="E163" s="42" t="s">
        <v>1342</v>
      </c>
      <c r="F163" s="42" t="s">
        <v>1089</v>
      </c>
    </row>
    <row r="164" spans="1:6">
      <c r="A164" s="42" t="s">
        <v>1243</v>
      </c>
      <c r="B164" s="42" t="s">
        <v>1419</v>
      </c>
      <c r="C164" s="42" t="s">
        <v>1062</v>
      </c>
      <c r="D164" s="42" t="s">
        <v>1423</v>
      </c>
      <c r="E164" s="42" t="s">
        <v>1424</v>
      </c>
      <c r="F164" s="42" t="s">
        <v>1065</v>
      </c>
    </row>
    <row r="165" spans="1:6">
      <c r="A165" s="47" t="s">
        <v>1243</v>
      </c>
      <c r="B165" s="47" t="s">
        <v>1419</v>
      </c>
      <c r="C165" s="47" t="s">
        <v>1062</v>
      </c>
      <c r="D165" s="47" t="s">
        <v>1425</v>
      </c>
      <c r="E165" s="47" t="s">
        <v>1426</v>
      </c>
      <c r="F165" s="47" t="s">
        <v>1065</v>
      </c>
    </row>
    <row r="166" spans="1:6">
      <c r="A166" s="47" t="s">
        <v>1243</v>
      </c>
      <c r="B166" s="47" t="s">
        <v>1427</v>
      </c>
      <c r="C166" s="47" t="s">
        <v>1428</v>
      </c>
      <c r="D166" s="47" t="s">
        <v>1429</v>
      </c>
      <c r="E166" s="47" t="s">
        <v>1430</v>
      </c>
      <c r="F166" s="47" t="s">
        <v>1089</v>
      </c>
    </row>
    <row r="167" spans="1:6">
      <c r="A167" s="47" t="s">
        <v>1243</v>
      </c>
      <c r="B167" s="47" t="s">
        <v>1427</v>
      </c>
      <c r="C167" s="47" t="s">
        <v>1428</v>
      </c>
      <c r="D167" s="47" t="s">
        <v>1431</v>
      </c>
      <c r="E167" s="47" t="s">
        <v>1330</v>
      </c>
      <c r="F167" s="47" t="s">
        <v>1089</v>
      </c>
    </row>
    <row r="168" spans="1:6">
      <c r="A168" s="42" t="s">
        <v>1243</v>
      </c>
      <c r="B168" s="42" t="s">
        <v>1432</v>
      </c>
      <c r="C168" s="42" t="s">
        <v>1433</v>
      </c>
      <c r="D168" s="42" t="s">
        <v>1434</v>
      </c>
      <c r="E168" s="52">
        <v>380</v>
      </c>
      <c r="F168" s="42" t="s">
        <v>1089</v>
      </c>
    </row>
    <row r="169" spans="1:6">
      <c r="A169" s="47" t="s">
        <v>1243</v>
      </c>
      <c r="B169" s="47" t="s">
        <v>1432</v>
      </c>
      <c r="C169" s="47" t="s">
        <v>1433</v>
      </c>
      <c r="D169" s="47" t="s">
        <v>1435</v>
      </c>
      <c r="E169" s="47" t="s">
        <v>1436</v>
      </c>
      <c r="F169" s="47" t="s">
        <v>1089</v>
      </c>
    </row>
    <row r="170" spans="1:6">
      <c r="A170" s="42" t="s">
        <v>1243</v>
      </c>
      <c r="B170" s="42" t="s">
        <v>1437</v>
      </c>
      <c r="C170" s="42" t="s">
        <v>1062</v>
      </c>
      <c r="D170" s="42" t="s">
        <v>1438</v>
      </c>
      <c r="E170" s="42" t="s">
        <v>1293</v>
      </c>
      <c r="F170" s="42" t="s">
        <v>1065</v>
      </c>
    </row>
    <row r="171" spans="1:6">
      <c r="A171" t="s">
        <v>1243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12F0809196A1A4D8FF23F90B8049196" ma:contentTypeVersion="15" ma:contentTypeDescription="Създаване на нов документ" ma:contentTypeScope="" ma:versionID="3da4e7248b22683f7f00d60a90811d1b">
  <xsd:schema xmlns:xsd="http://www.w3.org/2001/XMLSchema" xmlns:xs="http://www.w3.org/2001/XMLSchema" xmlns:p="http://schemas.microsoft.com/office/2006/metadata/properties" xmlns:ns2="ebaa05b0-ce77-448f-9192-8f9beff73a8f" xmlns:ns3="48166cb5-0bb8-4fd4-908a-b98e703f0b3a" targetNamespace="http://schemas.microsoft.com/office/2006/metadata/properties" ma:root="true" ma:fieldsID="b3ef9967f7726738bc4d069cfc49178f" ns2:_="" ns3:_="">
    <xsd:import namespace="ebaa05b0-ce77-448f-9192-8f9beff73a8f"/>
    <xsd:import namespace="48166cb5-0bb8-4fd4-908a-b98e703f0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a05b0-ce77-448f-9192-8f9beff73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Етикети за изображения" ma:readOnly="false" ma:fieldId="{5cf76f15-5ced-4ddc-b409-7134ff3c332f}" ma:taxonomyMulti="true" ma:sspId="83d0b4d8-5c5f-4185-942c-a9d3a023e7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66cb5-0bb8-4fd4-908a-b98e703f0b3a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aa05b0-ce77-448f-9192-8f9beff73a8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3E50B1-A4E3-4171-8DF1-D98E5952C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a05b0-ce77-448f-9192-8f9beff73a8f"/>
    <ds:schemaRef ds:uri="48166cb5-0bb8-4fd4-908a-b98e703f0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ECF1E0-4AE0-46DA-A5BB-9A1884F2D9ED}">
  <ds:schemaRefs>
    <ds:schemaRef ds:uri="http://schemas.microsoft.com/office/2006/metadata/properties"/>
    <ds:schemaRef ds:uri="http://schemas.microsoft.com/office/infopath/2007/PartnerControls"/>
    <ds:schemaRef ds:uri="ebaa05b0-ce77-448f-9192-8f9beff73a8f"/>
  </ds:schemaRefs>
</ds:datastoreItem>
</file>

<file path=customXml/itemProps3.xml><?xml version="1.0" encoding="utf-8"?>
<ds:datastoreItem xmlns:ds="http://schemas.openxmlformats.org/officeDocument/2006/customXml" ds:itemID="{E8CF8DDB-2933-437E-91CA-5F5BCA0970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7</vt:i4>
      </vt:variant>
    </vt:vector>
  </HeadingPairs>
  <TitlesOfParts>
    <vt:vector size="20" baseType="lpstr">
      <vt:lpstr>List</vt:lpstr>
      <vt:lpstr>Heat pumps - Air-to-Water type</vt:lpstr>
      <vt:lpstr>VRF </vt:lpstr>
      <vt:lpstr>Lighting</vt:lpstr>
      <vt:lpstr>Solar PV Inverters</vt:lpstr>
      <vt:lpstr>Small-sized Hot Water Boilers</vt:lpstr>
      <vt:lpstr>Chillers</vt:lpstr>
      <vt:lpstr>Batteries</vt:lpstr>
      <vt:lpstr>Solar PV Modules</vt:lpstr>
      <vt:lpstr>Refrigerator</vt:lpstr>
      <vt:lpstr>Washing Machine</vt:lpstr>
      <vt:lpstr>Dishwasher</vt:lpstr>
      <vt:lpstr>Dryer</vt:lpstr>
      <vt:lpstr>Lighting!_ftn3</vt:lpstr>
      <vt:lpstr>Lighting!_ftn4</vt:lpstr>
      <vt:lpstr>Lighting!_ftnref1</vt:lpstr>
      <vt:lpstr>Lighting!_ftnref2</vt:lpstr>
      <vt:lpstr>Lighting!_ftnref3</vt:lpstr>
      <vt:lpstr>Lighting!_ftnref4</vt:lpstr>
      <vt:lpstr>Lighting!_ftnref5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Garneau</dc:creator>
  <cp:keywords/>
  <dc:description/>
  <cp:lastModifiedBy>Amandine Gal</cp:lastModifiedBy>
  <cp:revision/>
  <dcterms:created xsi:type="dcterms:W3CDTF">2018-11-20T13:54:06Z</dcterms:created>
  <dcterms:modified xsi:type="dcterms:W3CDTF">2023-07-15T18:05:15Z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0x010100D12F0809196A1A4D8FF23F90B8049196</vt:lpwstr>
  </property>
  <property fmtid="{D5CDD505-2E9C-101B-9397-08002B2CF9AE}" pid="3" name="MediaServiceImageTags">
    <vt:lpwstr/>
  </property>
</Properties>
</file>